
<file path=[Content_Types].xml><?xml version="1.0" encoding="utf-8"?>
<Types xmlns="http://schemas.openxmlformats.org/package/2006/content-types"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firstSheet="1" activeTab="2"/>
  </bookViews>
  <sheets>
    <sheet name="Cálculo final" sheetId="22" state="hidden" r:id="rId1"/>
    <sheet name="METODOLOGIA" sheetId="20" r:id="rId2"/>
    <sheet name="ASISTENTE DE COOP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DE COOP'!$R$9:$V$25</definedName>
    <definedName name="_xlnm.Print_Area" localSheetId="2">'ASISTENTE DE COOP'!$A$1:$AE$48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<sst xmlns="http://schemas.openxmlformats.org/spreadsheetml/2006/main" count="368" uniqueCount="233">
  <si>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</si>
  <si>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</si>
  <si>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</si>
  <si>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</si>
  <si>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</si>
  <si>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</si>
  <si>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</si>
  <si>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</si>
  <si>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</si>
  <si>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</si>
  <si>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</si>
  <si>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</si>
  <si>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</si>
  <si>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</si>
  <si>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</si>
  <si>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</si>
  <si>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</si>
  <si>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</si>
  <si>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</si>
  <si>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</si>
  <si>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</si>
  <si>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</si>
  <si>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</si>
  <si>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</si>
  <si>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</si>
  <si>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</si>
  <si>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</si>
  <si>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</si>
  <si>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</si>
  <si>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</si>
  <si>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</si>
  <si>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</si>
  <si>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</si>
  <si>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</si>
  <si>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</si>
  <si>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</si>
  <si>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</si>
  <si>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</si>
  <si>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</si>
  <si>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</si>
  <si>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</si>
  <si>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</si>
  <si>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</si>
  <si>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</si>
  <si>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</si>
  <si>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</si>
  <si>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</si>
  <si>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</si>
  <si>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</si>
  <si>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</si>
  <si>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</si>
  <si>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</si>
  <si>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</si>
  <si>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</si>
  <si>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</si>
  <si>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</si>
  <si>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</si>
  <si>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</si>
  <si>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</si>
  <si>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</si>
  <si>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</si>
  <si>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</si>
  <si>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</si>
  <si>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</si>
  <si>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</si>
  <si>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</si>
  <si>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</si>
  <si>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PALMAS DEL ORIENTE S.A</t>
  </si>
  <si>
    <t>RUC</t>
  </si>
  <si>
    <t>GÉNERO</t>
  </si>
  <si>
    <t>INDISTINTO</t>
  </si>
  <si>
    <t>CODIGO</t>
  </si>
  <si>
    <t>IP-PDO-SST-001</t>
  </si>
  <si>
    <t>PUESTO DE TRABAJO</t>
  </si>
  <si>
    <t>ASISTENTE DE COOP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</si>
  <si>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</si>
  <si>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</si>
  <si>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</si>
  <si>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</si>
  <si>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</si>
  <si>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</si>
  <si>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</si>
  <si>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</si>
  <si>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</si>
  <si>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</si>
  <si>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</si>
  <si>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</si>
  <si>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</si>
  <si>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</si>
  <si>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</si>
  <si>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</si>
  <si>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</si>
  <si>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</si>
  <si>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</si>
  <si>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</si>
  <si>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</si>
  <si>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</si>
  <si>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</si>
  <si>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</si>
  <si>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</si>
  <si>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</si>
  <si>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</si>
  <si>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</si>
  <si>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ADMINISTRACIÓN</t>
  </si>
  <si>
    <t>TRABAJOS ADMINISTRATIVOS</t>
  </si>
  <si>
    <t>R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</si>
  <si>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</si>
  <si>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</si>
  <si>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</si>
  <si>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</si>
  <si>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</si>
  <si>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</si>
  <si>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Asistente de contabilidad 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</si>
  <si>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</si>
  <si>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</si>
  <si>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</si>
  <si>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</si>
  <si>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</si>
  <si>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Atrapamiento,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</si>
  <si>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</si>
  <si>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</si>
  <si>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</si>
  <si>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</si>
  <si>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</si>
  <si>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</si>
  <si>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</si>
  <si>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</si>
  <si>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</si>
  <si>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</si>
  <si>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</si>
  <si>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</si>
  <si>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</si>
  <si>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</si>
  <si>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</si>
  <si>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</si>
  <si>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</si>
  <si>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</si>
  <si>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</si>
  <si>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</si>
  <si>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</si>
  <si>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Toma de descansos programados.</t>
  </si>
  <si>
    <t>TODAS LAS ACTIVIDADES</t>
  </si>
  <si>
    <t>Todas las tareas</t>
  </si>
  <si>
    <t>Fenómenos naturales</t>
  </si>
  <si>
    <t>Lluvias intensas</t>
  </si>
  <si>
    <t>Sobreexposición al agua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</si>
  <si>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 </t>
    </r>
  </si>
  <si>
    <r>
      <rPr>
        <b/>
        <sz val="24"/>
        <rFont val="Arial"/>
        <charset val="134"/>
      </rPr>
      <t xml:space="preserve">Persona: </t>
    </r>
    <r>
      <rPr>
        <sz val="24"/>
        <rFont val="Arial"/>
        <charset val="134"/>
      </rPr>
      <t>Usar poncho impermebale, polo manga larga, pantalón, botas de seguridad</t>
    </r>
  </si>
  <si>
    <t>Inundaciones</t>
  </si>
  <si>
    <t>Biologico</t>
  </si>
  <si>
    <t xml:space="preserve"> Virus SARS-COV-2</t>
  </si>
  <si>
    <t>Contagio en el lugar de  trabajo generando  la enfermedad COVID-19</t>
  </si>
  <si>
    <t xml:space="preserve"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972-2020-MINSA, lineamientos para la vigilancia, prevención y control de la salud de los trabajadores con riesgo de exposicion a covid -19 y sus modificatorias 
RM N° 117-2020-MINAGRI / Actividad agricola.
</t>
  </si>
  <si>
    <t>Medio: Ambientes ventilados.
Medio: controlar el aforo de personas.
Medio: Puntos para el lavado y desinfeccion de manos.
Fuente: Implementación de termometros digitales para toma de temperatura..</t>
  </si>
  <si>
    <r>
      <rPr>
        <b/>
        <sz val="24"/>
        <rFont val="Arial"/>
        <charset val="134"/>
      </rPr>
      <t>Fuente:</t>
    </r>
    <r>
      <rPr>
        <sz val="24"/>
        <rFont val="Arial"/>
        <charset val="134"/>
      </rPr>
      <t xml:space="preserve"> Plan de vigilancia, prevención y control del Covid 19.
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Distanciamiento social minimo 1 metro y medio. Evitar saludos con contacto fisico. Control de temperatura antes del inicio y al finalizar labores. Capacitaciones sobre el Covid 19.
</t>
    </r>
    <r>
      <rPr>
        <b/>
        <sz val="24"/>
        <rFont val="Arial"/>
        <charset val="134"/>
      </rPr>
      <t>Medio</t>
    </r>
    <r>
      <rPr>
        <sz val="24"/>
        <rFont val="Arial"/>
        <charset val="134"/>
      </rPr>
      <t xml:space="preserve">: Desinfección de superficies. Señalizaciones informativas.
</t>
    </r>
  </si>
  <si>
    <t>Uso de mascarilla de protección covid</t>
  </si>
  <si>
    <t>Sismos</t>
  </si>
  <si>
    <t>Caídas, aplastamiento por colapso de estructuras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</si>
  <si>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</si>
  <si>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Tormentas eléctricas</t>
  </si>
  <si>
    <t>Contacto directo e indirecto con descarga eléctrica (Rayo)</t>
  </si>
  <si>
    <r>
      <rPr>
        <b/>
        <sz val="24"/>
        <rFont val="Arial"/>
        <charset val="134"/>
      </rPr>
      <t>Medio:</t>
    </r>
    <r>
      <rPr>
        <sz val="24"/>
        <rFont val="Arial"/>
        <charset val="134"/>
      </rPr>
      <t xml:space="preserve"> 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</si>
  <si>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Otros</t>
  </si>
  <si>
    <t>Incendios</t>
  </si>
  <si>
    <t>Contacto con fuego e inhalación de humo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</si>
  <si>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</si>
  <si>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</si>
  <si>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</si>
  <si>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</si>
  <si>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</si>
  <si>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</si>
  <si>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</si>
  <si>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PALMAS DEL ORIENTE S.A. / RUC: 20450122395 / Cultivo de cereales y oleaginosas / Carretera Tarapoto-Yurimaguas - Fundo Shanusi - Departamento de San Martin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</si>
  <si>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</si>
  <si>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FECHA DE ACTUALIZACIÓN</t>
  </si>
  <si>
    <t>30/03/2024</t>
  </si>
  <si>
    <r>
      <rPr>
        <b/>
        <sz val="24"/>
        <rFont val="Arial"/>
        <charset val="134"/>
      </rPr>
      <t xml:space="preserve">JEFATURA SST
</t>
    </r>
    <r>
      <rPr>
        <sz val="24"/>
        <rFont val="Arial"/>
        <charset val="134"/>
      </rPr>
      <t>Alan Nuñez Atalaya
(Asistente de SST)</t>
    </r>
  </si>
  <si>
    <r>
      <rPr>
        <b/>
        <sz val="26"/>
        <rFont val="Arial"/>
        <charset val="134"/>
      </rPr>
      <t xml:space="preserve">JEFATURA DE ADMINISTRACIÓN
</t>
    </r>
    <r>
      <rPr>
        <sz val="26"/>
        <rFont val="Arial"/>
        <charset val="134"/>
      </rPr>
      <t xml:space="preserve">Carlos Hidalgo Fonseca
(Jefe de Adeministración) </t>
    </r>
  </si>
  <si>
    <r>
      <rPr>
        <b/>
        <sz val="24"/>
        <rFont val="Arial"/>
        <charset val="134"/>
      </rPr>
      <t xml:space="preserve">CSST
</t>
    </r>
    <r>
      <rPr>
        <sz val="24"/>
        <rFont val="Arial"/>
        <charset val="134"/>
      </rPr>
      <t>LUIS ANTONIO ROJAS HIDALGO
(Presidente del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</si>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</sst>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S/.&quot;\ * #,##0.00_);_(&quot;S/.&quot;\ * \(#,##0.00\);_(&quot;S/.&quot;\ * &quot;-&quot;??_);_(@_)"/>
  </numFmts>
  <fonts count="53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sz val="28"/>
      <color theme="1"/>
      <name val="Calibri"/>
      <charset val="134"/>
      <scheme val="minor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11"/>
      <color theme="1"/>
      <name val="Arial"/>
      <charset val="134"/>
    </font>
    <font>
      <sz val="22"/>
      <name val="Arial"/>
      <charset val="134"/>
    </font>
    <font>
      <sz val="28"/>
      <color theme="1"/>
      <name val="Arial"/>
      <charset val="134"/>
    </font>
    <font>
      <b/>
      <sz val="24"/>
      <color theme="1"/>
      <name val="Arial"/>
      <charset val="134"/>
    </font>
    <font>
      <sz val="24"/>
      <color theme="1"/>
      <name val="Arial"/>
      <charset val="134"/>
    </font>
    <font>
      <b/>
      <sz val="26"/>
      <name val="Arial"/>
      <charset val="134"/>
    </font>
    <font>
      <b/>
      <sz val="24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b/>
      <sz val="22"/>
      <name val="Arial"/>
      <charset val="134"/>
    </font>
    <font>
      <b/>
      <sz val="28"/>
      <name val="Arial"/>
      <charset val="134"/>
    </font>
    <font>
      <sz val="28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Times New Roman"/>
      <charset val="134"/>
    </font>
    <font>
      <sz val="26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6" borderId="8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6" applyNumberFormat="0" applyFill="0" applyAlignment="0" applyProtection="0">
      <alignment vertical="center"/>
    </xf>
    <xf numFmtId="0" fontId="38" fillId="0" borderId="86" applyNumberFormat="0" applyFill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7" borderId="88" applyNumberFormat="0" applyAlignment="0" applyProtection="0">
      <alignment vertical="center"/>
    </xf>
    <xf numFmtId="0" fontId="41" fillId="18" borderId="89" applyNumberFormat="0" applyAlignment="0" applyProtection="0">
      <alignment vertical="center"/>
    </xf>
    <xf numFmtId="0" fontId="42" fillId="18" borderId="88" applyNumberFormat="0" applyAlignment="0" applyProtection="0">
      <alignment vertical="center"/>
    </xf>
    <xf numFmtId="0" fontId="43" fillId="19" borderId="90" applyNumberFormat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</cellStyleXfs>
  <cellXfs count="308">
    <xf numFmtId="0" fontId="0" fillId="0" borderId="0" xfId="0"/>
    <xf numFmtId="0" fontId="1" fillId="0" borderId="0" xfId="50"/>
    <xf numFmtId="0" fontId="2" fillId="0" borderId="0" xfId="50" applyFont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textRotation="90" wrapText="1"/>
    </xf>
    <xf numFmtId="0" fontId="1" fillId="2" borderId="3" xfId="50" applyFill="1" applyBorder="1" applyAlignment="1">
      <alignment horizontal="center" vertical="center" wrapText="1"/>
    </xf>
    <xf numFmtId="0" fontId="1" fillId="0" borderId="4" xfId="50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 textRotation="90"/>
    </xf>
    <xf numFmtId="0" fontId="1" fillId="2" borderId="3" xfId="50" applyFill="1" applyBorder="1" applyAlignment="1">
      <alignment horizontal="center" vertical="center"/>
    </xf>
    <xf numFmtId="0" fontId="1" fillId="0" borderId="4" xfId="50" applyFill="1" applyBorder="1"/>
    <xf numFmtId="0" fontId="3" fillId="0" borderId="5" xfId="50" applyFont="1" applyFill="1" applyBorder="1" applyAlignment="1">
      <alignment horizontal="center" vertical="center" textRotation="90"/>
    </xf>
    <xf numFmtId="0" fontId="1" fillId="2" borderId="6" xfId="50" applyFill="1" applyBorder="1" applyAlignment="1">
      <alignment horizontal="center" vertical="center"/>
    </xf>
    <xf numFmtId="0" fontId="1" fillId="0" borderId="7" xfId="50" applyFill="1" applyBorder="1"/>
    <xf numFmtId="0" fontId="1" fillId="0" borderId="0" xfId="50" applyFill="1"/>
    <xf numFmtId="0" fontId="1" fillId="0" borderId="0" xfId="50" applyFill="1" applyBorder="1"/>
    <xf numFmtId="0" fontId="1" fillId="0" borderId="0" xfId="50" applyBorder="1"/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 textRotation="90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3" borderId="30" xfId="0" applyFont="1" applyFill="1" applyBorder="1"/>
    <xf numFmtId="0" fontId="10" fillId="3" borderId="0" xfId="0" applyFont="1" applyFill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textRotation="90"/>
    </xf>
    <xf numFmtId="0" fontId="9" fillId="0" borderId="2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/>
    <xf numFmtId="0" fontId="13" fillId="5" borderId="4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2" fillId="3" borderId="0" xfId="0" applyFont="1" applyFill="1"/>
    <xf numFmtId="0" fontId="18" fillId="0" borderId="3" xfId="0" applyFont="1" applyBorder="1" applyAlignment="1">
      <alignment horizontal="center" vertical="center" wrapText="1"/>
    </xf>
    <xf numFmtId="58" fontId="19" fillId="0" borderId="34" xfId="0" applyNumberFormat="1" applyFont="1" applyBorder="1" applyAlignment="1">
      <alignment horizontal="center" vertical="center" wrapText="1"/>
    </xf>
    <xf numFmtId="58" fontId="19" fillId="0" borderId="35" xfId="0" applyNumberFormat="1" applyFont="1" applyBorder="1" applyAlignment="1">
      <alignment horizontal="center" vertical="center" wrapText="1"/>
    </xf>
    <xf numFmtId="58" fontId="19" fillId="0" borderId="30" xfId="0" applyNumberFormat="1" applyFont="1" applyBorder="1" applyAlignment="1">
      <alignment horizontal="center" vertical="center" wrapText="1"/>
    </xf>
    <xf numFmtId="58" fontId="19" fillId="0" borderId="0" xfId="0" applyNumberFormat="1" applyFont="1" applyAlignment="1">
      <alignment horizontal="center" vertical="center" wrapText="1"/>
    </xf>
    <xf numFmtId="58" fontId="19" fillId="0" borderId="37" xfId="0" applyNumberFormat="1" applyFont="1" applyBorder="1" applyAlignment="1">
      <alignment horizontal="center" vertical="center" wrapText="1"/>
    </xf>
    <xf numFmtId="58" fontId="19" fillId="0" borderId="3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7" borderId="26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58" fontId="19" fillId="0" borderId="36" xfId="0" applyNumberFormat="1" applyFont="1" applyBorder="1" applyAlignment="1">
      <alignment horizontal="center" vertical="center" wrapText="1"/>
    </xf>
    <xf numFmtId="58" fontId="19" fillId="0" borderId="43" xfId="0" applyNumberFormat="1" applyFont="1" applyBorder="1" applyAlignment="1">
      <alignment horizontal="center" vertical="center" wrapText="1"/>
    </xf>
    <xf numFmtId="58" fontId="19" fillId="0" borderId="39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justify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4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8" fillId="3" borderId="51" xfId="0" applyFont="1" applyFill="1" applyBorder="1" applyAlignment="1">
      <alignment horizontal="left"/>
    </xf>
    <xf numFmtId="0" fontId="7" fillId="0" borderId="4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6" borderId="4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5" borderId="54" xfId="0" applyFont="1" applyFill="1" applyBorder="1" applyAlignment="1">
      <alignment horizontal="center" vertical="center" wrapText="1"/>
    </xf>
    <xf numFmtId="0" fontId="21" fillId="5" borderId="55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21" fillId="5" borderId="58" xfId="0" applyFont="1" applyFill="1" applyBorder="1" applyAlignment="1">
      <alignment horizontal="center" vertical="center" wrapText="1"/>
    </xf>
    <xf numFmtId="0" fontId="21" fillId="5" borderId="59" xfId="0" applyFont="1" applyFill="1" applyBorder="1" applyAlignment="1">
      <alignment horizontal="center" vertical="center" wrapText="1"/>
    </xf>
    <xf numFmtId="0" fontId="21" fillId="5" borderId="60" xfId="0" applyFont="1" applyFill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49" fontId="22" fillId="0" borderId="61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49" fontId="22" fillId="0" borderId="58" xfId="0" applyNumberFormat="1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49" fontId="22" fillId="0" borderId="63" xfId="0" applyNumberFormat="1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1" fillId="5" borderId="71" xfId="0" applyFont="1" applyFill="1" applyBorder="1" applyAlignment="1">
      <alignment horizontal="center" vertical="center" wrapText="1"/>
    </xf>
    <xf numFmtId="0" fontId="21" fillId="5" borderId="72" xfId="0" applyFont="1" applyFill="1" applyBorder="1" applyAlignment="1">
      <alignment horizontal="center" vertical="center" wrapText="1"/>
    </xf>
    <xf numFmtId="0" fontId="21" fillId="5" borderId="67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3" fillId="6" borderId="77" xfId="0" applyFont="1" applyFill="1" applyBorder="1" applyAlignment="1">
      <alignment horizontal="center" vertical="center" wrapText="1"/>
    </xf>
    <xf numFmtId="0" fontId="23" fillId="6" borderId="72" xfId="0" applyFont="1" applyFill="1" applyBorder="1" applyAlignment="1">
      <alignment horizontal="center" vertical="center" wrapText="1"/>
    </xf>
    <xf numFmtId="0" fontId="23" fillId="6" borderId="78" xfId="0" applyFont="1" applyFill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7" borderId="61" xfId="0" applyFont="1" applyFill="1" applyBorder="1" applyAlignment="1">
      <alignment horizontal="center" vertical="center" textRotation="90" wrapText="1"/>
    </xf>
    <xf numFmtId="0" fontId="23" fillId="3" borderId="59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 vertical="center" wrapText="1"/>
    </xf>
    <xf numFmtId="0" fontId="23" fillId="7" borderId="64" xfId="0" applyFont="1" applyFill="1" applyBorder="1" applyAlignment="1">
      <alignment horizontal="center" vertical="center" textRotation="90" wrapText="1"/>
    </xf>
    <xf numFmtId="0" fontId="23" fillId="9" borderId="59" xfId="0" applyFont="1" applyFill="1" applyBorder="1" applyAlignment="1">
      <alignment horizontal="center" vertical="center" wrapText="1"/>
    </xf>
    <xf numFmtId="0" fontId="23" fillId="7" borderId="58" xfId="0" applyFont="1" applyFill="1" applyBorder="1" applyAlignment="1">
      <alignment horizontal="center" vertical="center" textRotation="90" wrapText="1"/>
    </xf>
    <xf numFmtId="0" fontId="23" fillId="10" borderId="59" xfId="0" applyFont="1" applyFill="1" applyBorder="1" applyAlignment="1">
      <alignment horizontal="center" vertical="center" wrapText="1"/>
    </xf>
    <xf numFmtId="0" fontId="26" fillId="11" borderId="80" xfId="0" applyFont="1" applyFill="1" applyBorder="1" applyAlignment="1">
      <alignment horizontal="center" vertical="center" wrapText="1"/>
    </xf>
    <xf numFmtId="0" fontId="26" fillId="11" borderId="81" xfId="0" applyFont="1" applyFill="1" applyBorder="1" applyAlignment="1">
      <alignment horizontal="center" vertical="center"/>
    </xf>
    <xf numFmtId="0" fontId="26" fillId="11" borderId="8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2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27" fillId="12" borderId="0" xfId="50" applyFont="1" applyFill="1" applyAlignment="1">
      <alignment horizontal="center" vertical="center"/>
    </xf>
    <xf numFmtId="0" fontId="28" fillId="0" borderId="0" xfId="52" applyFont="1" applyFill="1" applyBorder="1" applyAlignment="1">
      <alignment horizontal="center" vertical="center" wrapText="1"/>
    </xf>
    <xf numFmtId="0" fontId="29" fillId="0" borderId="0" xfId="52" applyFont="1" applyFill="1" applyBorder="1" applyAlignment="1">
      <alignment horizontal="center" vertical="center"/>
    </xf>
    <xf numFmtId="0" fontId="30" fillId="0" borderId="0" xfId="52" applyFont="1" applyFill="1" applyBorder="1" applyAlignment="1">
      <alignment horizontal="center" vertical="center"/>
    </xf>
    <xf numFmtId="0" fontId="30" fillId="13" borderId="0" xfId="52" applyFont="1" applyFill="1" applyBorder="1" applyAlignment="1">
      <alignment horizontal="center" vertical="center"/>
    </xf>
    <xf numFmtId="0" fontId="30" fillId="14" borderId="0" xfId="52" applyFont="1" applyFill="1" applyBorder="1" applyAlignment="1">
      <alignment horizontal="center" vertical="center"/>
    </xf>
    <xf numFmtId="0" fontId="30" fillId="15" borderId="0" xfId="52" applyFont="1" applyFill="1" applyBorder="1" applyAlignment="1">
      <alignment horizontal="center" vertical="center"/>
    </xf>
  </cellXfs>
  <cellStyles count="53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Currency 2" xfId="49"/>
    <cellStyle name="Normal 2" xfId="50"/>
    <cellStyle name="Normal 3" xfId="51"/>
    <cellStyle name="Normal_Nuevo ITC2 IP" xfId="52"/>
  </cellStyles>
  <dxfs count="13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4D18F"/>
        </patternFill>
      </fill>
    </dxf>
  </dxfs>
  <tableStyles count="0" defaultTableStyle="TableStyleMedium2" defaultPivotStyle="PivotStyleLight16"/>
  <colors>
    <mruColors>
      <color rgb="00FFFF00"/>
      <color rgb="00FF0000"/>
      <color rgb="0000FF00"/>
      <color rgb="00FFFF99"/>
      <color rgb="00FF33CC"/>
      <color rgb="007E3210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wdp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3155" y="295275"/>
          <a:ext cx="567309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592634</xdr:rowOff>
    </xdr:from>
    <xdr:to>
      <xdr:col>1</xdr:col>
      <xdr:colOff>95251</xdr:colOff>
      <xdr:row>41</xdr:row>
      <xdr:rowOff>35732</xdr:rowOff>
    </xdr:to>
    <xdr:pic>
      <xdr:nvPicPr>
        <xdr:cNvPr id="18" name="Imagen 17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38990"/>
          <a:ext cx="2160905" cy="3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592634</xdr:rowOff>
    </xdr:from>
    <xdr:to>
      <xdr:col>1</xdr:col>
      <xdr:colOff>95251</xdr:colOff>
      <xdr:row>41</xdr:row>
      <xdr:rowOff>35732</xdr:rowOff>
    </xdr:to>
    <xdr:pic>
      <xdr:nvPicPr>
        <xdr:cNvPr id="3" name="Imagen 2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38990"/>
          <a:ext cx="2160905" cy="3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592634</xdr:rowOff>
    </xdr:from>
    <xdr:to>
      <xdr:col>1</xdr:col>
      <xdr:colOff>95251</xdr:colOff>
      <xdr:row>41</xdr:row>
      <xdr:rowOff>35732</xdr:rowOff>
    </xdr:to>
    <xdr:pic>
      <xdr:nvPicPr>
        <xdr:cNvPr id="4" name="Imagen 3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38990"/>
          <a:ext cx="2160905" cy="3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612321</xdr:colOff>
      <xdr:row>38</xdr:row>
      <xdr:rowOff>238126</xdr:rowOff>
    </xdr:from>
    <xdr:to>
      <xdr:col>4</xdr:col>
      <xdr:colOff>374196</xdr:colOff>
      <xdr:row>42</xdr:row>
      <xdr:rowOff>592788</xdr:rowOff>
    </xdr:to>
    <xdr:pic>
      <xdr:nvPicPr>
        <xdr:cNvPr id="9" name="Imagen 8"/>
        <xdr:cNvPicPr>
          <a:picLocks noChangeAspect="1"/>
        </xdr:cNvPicPr>
      </xdr:nvPicPr>
      <xdr:blipFill>
        <a:blip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  <a14:imgEffect>
                    <a14:saturation sat="400000"/>
                  </a14:imgEffect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81930" y="87315040"/>
          <a:ext cx="3543935" cy="254317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3238499</xdr:colOff>
      <xdr:row>38</xdr:row>
      <xdr:rowOff>147190</xdr:rowOff>
    </xdr:from>
    <xdr:to>
      <xdr:col>9</xdr:col>
      <xdr:colOff>523875</xdr:colOff>
      <xdr:row>42</xdr:row>
      <xdr:rowOff>368729</xdr:rowOff>
    </xdr:to>
    <xdr:pic>
      <xdr:nvPicPr>
        <xdr:cNvPr id="11" name="Imagen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6177875" y="87223600"/>
          <a:ext cx="5438140" cy="2410460"/>
        </a:xfrm>
        <a:prstGeom prst="rect">
          <a:avLst/>
        </a:prstGeom>
      </xdr:spPr>
    </xdr:pic>
    <xdr:clientData/>
  </xdr:twoCellAnchor>
  <xdr:twoCellAnchor editAs="oneCell">
    <xdr:from>
      <xdr:col>6</xdr:col>
      <xdr:colOff>3190875</xdr:colOff>
      <xdr:row>38</xdr:row>
      <xdr:rowOff>333375</xdr:rowOff>
    </xdr:from>
    <xdr:to>
      <xdr:col>7</xdr:col>
      <xdr:colOff>1297313</xdr:colOff>
      <xdr:row>42</xdr:row>
      <xdr:rowOff>592511</xdr:rowOff>
    </xdr:to>
    <xdr:pic>
      <xdr:nvPicPr>
        <xdr:cNvPr id="8" name="Imagen 7"/>
        <xdr:cNvPicPr>
          <a:picLocks noChangeAspect="1"/>
        </xdr:cNvPicPr>
      </xdr:nvPicPr>
      <xdr:blipFill>
        <a:blip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rightnessContrast bright="40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360265" y="87410290"/>
          <a:ext cx="1887855" cy="2447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9"/>
  <sheetViews>
    <sheetView showGridLines="0" workbookViewId="0">
      <selection activeCell="F5" sqref="F5"/>
    </sheetView>
  </sheetViews>
  <sheetFormatPr defaultColWidth="9.13636363636364" defaultRowHeight="14.5" outlineLevelCol="7"/>
  <sheetData>
    <row r="1" ht="20" spans="2:8">
      <c r="B1" s="301" t="s">
        <v>0</v>
      </c>
      <c r="C1" s="301"/>
      <c r="D1" s="301"/>
      <c r="F1" s="301" t="s">
        <v>1</v>
      </c>
      <c r="G1" s="301"/>
      <c r="H1" s="301"/>
    </row>
    <row r="2" spans="2:4">
      <c r="B2" s="302" t="s">
        <v>2</v>
      </c>
      <c r="C2" s="302" t="s">
        <v>3</v>
      </c>
      <c r="D2" s="303" t="s">
        <v>4</v>
      </c>
    </row>
    <row r="3" spans="2:4">
      <c r="B3" s="304" t="s">
        <v>5</v>
      </c>
      <c r="C3" s="304">
        <v>1</v>
      </c>
      <c r="D3" s="305">
        <v>1</v>
      </c>
    </row>
    <row r="4" spans="2:4">
      <c r="B4" s="304" t="s">
        <v>6</v>
      </c>
      <c r="C4" s="304">
        <v>1</v>
      </c>
      <c r="D4" s="305">
        <v>2</v>
      </c>
    </row>
    <row r="5" spans="2:4">
      <c r="B5" s="304" t="s">
        <v>5</v>
      </c>
      <c r="C5" s="304">
        <v>2</v>
      </c>
      <c r="D5" s="305">
        <v>3</v>
      </c>
    </row>
    <row r="6" spans="2:4">
      <c r="B6" s="304" t="s">
        <v>7</v>
      </c>
      <c r="C6" s="304">
        <v>1</v>
      </c>
      <c r="D6" s="305">
        <v>4</v>
      </c>
    </row>
    <row r="7" spans="2:4">
      <c r="B7" s="304" t="s">
        <v>6</v>
      </c>
      <c r="C7" s="304">
        <v>2</v>
      </c>
      <c r="D7" s="305">
        <v>5</v>
      </c>
    </row>
    <row r="8" spans="2:4">
      <c r="B8" s="304" t="s">
        <v>5</v>
      </c>
      <c r="C8" s="304">
        <v>3</v>
      </c>
      <c r="D8" s="305">
        <v>6</v>
      </c>
    </row>
    <row r="9" spans="2:4">
      <c r="B9" s="304" t="s">
        <v>8</v>
      </c>
      <c r="C9" s="304">
        <v>1</v>
      </c>
      <c r="D9" s="305">
        <v>7</v>
      </c>
    </row>
    <row r="10" spans="2:4">
      <c r="B10" s="304" t="s">
        <v>7</v>
      </c>
      <c r="C10" s="304">
        <v>2</v>
      </c>
      <c r="D10" s="305">
        <v>8</v>
      </c>
    </row>
    <row r="11" spans="2:4">
      <c r="B11" s="304"/>
      <c r="C11" s="304"/>
      <c r="D11" s="304"/>
    </row>
    <row r="12" spans="2:4">
      <c r="B12" s="304" t="s">
        <v>6</v>
      </c>
      <c r="C12" s="304">
        <v>3</v>
      </c>
      <c r="D12" s="306">
        <v>9</v>
      </c>
    </row>
    <row r="13" spans="2:4">
      <c r="B13" s="304" t="s">
        <v>5</v>
      </c>
      <c r="C13" s="304">
        <v>4</v>
      </c>
      <c r="D13" s="306">
        <v>10</v>
      </c>
    </row>
    <row r="14" spans="2:4">
      <c r="B14" s="304" t="s">
        <v>9</v>
      </c>
      <c r="C14" s="304">
        <v>1</v>
      </c>
      <c r="D14" s="306">
        <v>11</v>
      </c>
    </row>
    <row r="15" spans="2:4">
      <c r="B15" s="304" t="s">
        <v>8</v>
      </c>
      <c r="C15" s="304">
        <v>2</v>
      </c>
      <c r="D15" s="306">
        <v>12</v>
      </c>
    </row>
    <row r="16" spans="2:4">
      <c r="B16" s="304" t="s">
        <v>7</v>
      </c>
      <c r="C16" s="304">
        <v>3</v>
      </c>
      <c r="D16" s="306">
        <v>13</v>
      </c>
    </row>
    <row r="17" spans="2:4">
      <c r="B17" s="304" t="s">
        <v>6</v>
      </c>
      <c r="C17" s="304">
        <v>4</v>
      </c>
      <c r="D17" s="306">
        <v>14</v>
      </c>
    </row>
    <row r="18" spans="2:4">
      <c r="B18" s="304" t="s">
        <v>5</v>
      </c>
      <c r="C18" s="304">
        <v>5</v>
      </c>
      <c r="D18" s="306">
        <v>15</v>
      </c>
    </row>
    <row r="19" spans="2:4">
      <c r="B19" s="304"/>
      <c r="C19" s="304"/>
      <c r="D19" s="304"/>
    </row>
    <row r="20" spans="2:4">
      <c r="B20" s="304" t="s">
        <v>9</v>
      </c>
      <c r="C20" s="304">
        <v>2</v>
      </c>
      <c r="D20" s="307">
        <v>16</v>
      </c>
    </row>
    <row r="21" spans="2:4">
      <c r="B21" s="304" t="s">
        <v>8</v>
      </c>
      <c r="C21" s="304">
        <v>3</v>
      </c>
      <c r="D21" s="307">
        <v>17</v>
      </c>
    </row>
    <row r="22" spans="2:4">
      <c r="B22" s="304" t="s">
        <v>7</v>
      </c>
      <c r="C22" s="304">
        <v>4</v>
      </c>
      <c r="D22" s="307">
        <v>18</v>
      </c>
    </row>
    <row r="23" spans="2:4">
      <c r="B23" s="304" t="s">
        <v>6</v>
      </c>
      <c r="C23" s="304">
        <v>5</v>
      </c>
      <c r="D23" s="307">
        <v>19</v>
      </c>
    </row>
    <row r="24" spans="2:4">
      <c r="B24" s="304" t="s">
        <v>9</v>
      </c>
      <c r="C24" s="304">
        <v>3</v>
      </c>
      <c r="D24" s="307">
        <v>20</v>
      </c>
    </row>
    <row r="25" spans="2:4">
      <c r="B25" s="304" t="s">
        <v>8</v>
      </c>
      <c r="C25" s="304">
        <v>4</v>
      </c>
      <c r="D25" s="307">
        <v>21</v>
      </c>
    </row>
    <row r="26" spans="2:4">
      <c r="B26" s="304" t="s">
        <v>7</v>
      </c>
      <c r="C26" s="304">
        <v>5</v>
      </c>
      <c r="D26" s="307">
        <v>22</v>
      </c>
    </row>
    <row r="27" spans="2:4">
      <c r="B27" s="304" t="s">
        <v>9</v>
      </c>
      <c r="C27" s="304">
        <v>4</v>
      </c>
      <c r="D27" s="307">
        <v>23</v>
      </c>
    </row>
    <row r="28" spans="2:4">
      <c r="B28" s="304" t="s">
        <v>8</v>
      </c>
      <c r="C28" s="304">
        <v>5</v>
      </c>
      <c r="D28" s="307">
        <v>24</v>
      </c>
    </row>
    <row r="29" spans="2:4">
      <c r="B29" s="304" t="s">
        <v>9</v>
      </c>
      <c r="C29" s="304">
        <v>5</v>
      </c>
      <c r="D29" s="307">
        <v>25</v>
      </c>
    </row>
  </sheetData>
  <mergeCells count="2">
    <mergeCell ref="B1:D1"/>
    <mergeCell ref="F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35"/>
  <sheetViews>
    <sheetView showGridLines="0" zoomScale="88" zoomScaleNormal="88" topLeftCell="A16" workbookViewId="0">
      <selection activeCell="E16" sqref="E16"/>
    </sheetView>
  </sheetViews>
  <sheetFormatPr defaultColWidth="11" defaultRowHeight="14.5" outlineLevelCol="5"/>
  <cols>
    <col min="1" max="1" width="15.8545454545455" style="229" customWidth="1"/>
    <col min="2" max="2" width="11" customWidth="1"/>
    <col min="3" max="3" width="24.4272727272727" customWidth="1"/>
    <col min="4" max="4" width="37.4272727272727" customWidth="1"/>
    <col min="5" max="5" width="39.8545454545455" customWidth="1"/>
    <col min="6" max="6" width="28.8545454545455" customWidth="1"/>
  </cols>
  <sheetData>
    <row r="2" spans="2:6">
      <c r="B2" s="230" t="s">
        <v>10</v>
      </c>
      <c r="C2" s="230"/>
      <c r="D2" s="230"/>
      <c r="E2" s="230"/>
      <c r="F2" s="230"/>
    </row>
    <row r="3" ht="15.25"/>
    <row r="4" ht="16.25" spans="2:6">
      <c r="B4" s="231" t="s">
        <v>11</v>
      </c>
      <c r="C4" s="232" t="s">
        <v>12</v>
      </c>
      <c r="D4" s="233"/>
      <c r="E4" s="233"/>
      <c r="F4" s="234"/>
    </row>
    <row r="5" ht="31.75" spans="2:6">
      <c r="B5" s="235"/>
      <c r="C5" s="236" t="s">
        <v>13</v>
      </c>
      <c r="D5" s="236" t="s">
        <v>14</v>
      </c>
      <c r="E5" s="236" t="s">
        <v>15</v>
      </c>
      <c r="F5" s="237" t="s">
        <v>16</v>
      </c>
    </row>
    <row r="6" ht="30.75" customHeight="1" spans="2:6">
      <c r="B6" s="238">
        <v>1</v>
      </c>
      <c r="C6" s="239" t="s">
        <v>17</v>
      </c>
      <c r="D6" s="240" t="s">
        <v>18</v>
      </c>
      <c r="E6" s="241" t="s">
        <v>19</v>
      </c>
      <c r="F6" s="242" t="s">
        <v>20</v>
      </c>
    </row>
    <row r="7" ht="16.25" spans="2:6">
      <c r="B7" s="243"/>
      <c r="C7" s="244"/>
      <c r="D7" s="245"/>
      <c r="E7" s="246"/>
      <c r="F7" s="242" t="s">
        <v>21</v>
      </c>
    </row>
    <row r="8" ht="31.5" customHeight="1" spans="2:6">
      <c r="B8" s="238">
        <v>2</v>
      </c>
      <c r="C8" s="239" t="s">
        <v>22</v>
      </c>
      <c r="D8" s="240" t="s">
        <v>23</v>
      </c>
      <c r="E8" s="241" t="s">
        <v>24</v>
      </c>
      <c r="F8" s="247" t="s">
        <v>25</v>
      </c>
    </row>
    <row r="9" ht="16.25" spans="2:6">
      <c r="B9" s="243"/>
      <c r="C9" s="244"/>
      <c r="D9" s="248"/>
      <c r="E9" s="249"/>
      <c r="F9" s="250" t="s">
        <v>26</v>
      </c>
    </row>
    <row r="10" ht="42" customHeight="1" spans="2:6">
      <c r="B10" s="238">
        <v>3</v>
      </c>
      <c r="C10" s="251" t="s">
        <v>27</v>
      </c>
      <c r="D10" s="252" t="s">
        <v>28</v>
      </c>
      <c r="E10" s="252" t="s">
        <v>29</v>
      </c>
      <c r="F10" s="253" t="s">
        <v>30</v>
      </c>
    </row>
    <row r="11" ht="16.25" spans="2:6">
      <c r="B11" s="243"/>
      <c r="C11" s="254"/>
      <c r="D11" s="255"/>
      <c r="E11" s="255"/>
      <c r="F11" s="242" t="s">
        <v>31</v>
      </c>
    </row>
    <row r="12" ht="15.25"/>
    <row r="13" ht="16.25" spans="2:5">
      <c r="B13" s="256" t="s">
        <v>11</v>
      </c>
      <c r="C13" s="257" t="s">
        <v>32</v>
      </c>
      <c r="D13" s="258" t="s">
        <v>33</v>
      </c>
      <c r="E13" s="259"/>
    </row>
    <row r="14" ht="16.25" spans="2:5">
      <c r="B14" s="238">
        <v>1</v>
      </c>
      <c r="C14" s="260" t="s">
        <v>34</v>
      </c>
      <c r="D14" s="261" t="s">
        <v>35</v>
      </c>
      <c r="E14" s="262"/>
    </row>
    <row r="15" ht="16.25" spans="2:5">
      <c r="B15" s="243"/>
      <c r="C15" s="263"/>
      <c r="D15" s="261" t="s">
        <v>36</v>
      </c>
      <c r="E15" s="262"/>
    </row>
    <row r="16" ht="16.25" spans="2:5">
      <c r="B16" s="238">
        <v>2</v>
      </c>
      <c r="C16" s="260" t="s">
        <v>37</v>
      </c>
      <c r="D16" s="261" t="s">
        <v>38</v>
      </c>
      <c r="E16" s="262"/>
    </row>
    <row r="17" ht="16.25" spans="2:5">
      <c r="B17" s="243"/>
      <c r="C17" s="263"/>
      <c r="D17" s="264" t="s">
        <v>39</v>
      </c>
      <c r="E17" s="262"/>
    </row>
    <row r="18" ht="33" customHeight="1" spans="2:5">
      <c r="B18" s="238">
        <v>3</v>
      </c>
      <c r="C18" s="260" t="s">
        <v>40</v>
      </c>
      <c r="D18" s="242" t="s">
        <v>41</v>
      </c>
      <c r="E18" s="265"/>
    </row>
    <row r="19" ht="16.25" spans="2:5">
      <c r="B19" s="243"/>
      <c r="C19" s="263"/>
      <c r="D19" s="255" t="s">
        <v>42</v>
      </c>
      <c r="E19" s="262"/>
    </row>
    <row r="21" ht="15.25" spans="4:6">
      <c r="D21">
        <v>1</v>
      </c>
      <c r="E21">
        <v>2</v>
      </c>
      <c r="F21">
        <v>3</v>
      </c>
    </row>
    <row r="22" ht="15.75" spans="2:6">
      <c r="B22" s="262"/>
      <c r="C22" s="266"/>
      <c r="D22" s="267" t="s">
        <v>33</v>
      </c>
      <c r="E22" s="268"/>
      <c r="F22" s="269"/>
    </row>
    <row r="23" ht="30.75" spans="2:6">
      <c r="B23" s="270"/>
      <c r="C23" s="271"/>
      <c r="D23" s="272" t="s">
        <v>43</v>
      </c>
      <c r="E23" s="272" t="s">
        <v>44</v>
      </c>
      <c r="F23" s="272" t="s">
        <v>45</v>
      </c>
    </row>
    <row r="24" ht="45" customHeight="1" spans="1:6">
      <c r="A24" s="229">
        <v>4</v>
      </c>
      <c r="B24" s="273" t="s">
        <v>12</v>
      </c>
      <c r="C24" s="272" t="s">
        <v>46</v>
      </c>
      <c r="D24" s="274" t="s">
        <v>47</v>
      </c>
      <c r="E24" s="275" t="s">
        <v>48</v>
      </c>
      <c r="F24" s="276" t="s">
        <v>49</v>
      </c>
    </row>
    <row r="25" ht="45" customHeight="1" spans="1:6">
      <c r="A25" s="229">
        <v>8</v>
      </c>
      <c r="B25" s="277"/>
      <c r="C25" s="272" t="s">
        <v>50</v>
      </c>
      <c r="D25" s="275" t="s">
        <v>48</v>
      </c>
      <c r="E25" s="276" t="s">
        <v>49</v>
      </c>
      <c r="F25" s="278" t="s">
        <v>51</v>
      </c>
    </row>
    <row r="26" ht="45" customHeight="1" spans="1:6">
      <c r="A26" s="229">
        <v>12</v>
      </c>
      <c r="B26" s="279"/>
      <c r="C26" s="272" t="s">
        <v>52</v>
      </c>
      <c r="D26" s="276" t="s">
        <v>49</v>
      </c>
      <c r="E26" s="278" t="s">
        <v>51</v>
      </c>
      <c r="F26" s="280" t="s">
        <v>53</v>
      </c>
    </row>
    <row r="27" ht="35.25" customHeight="1"/>
    <row r="28" ht="27.75" customHeight="1" spans="2:5">
      <c r="B28" s="281" t="s">
        <v>54</v>
      </c>
      <c r="C28" s="282" t="s">
        <v>55</v>
      </c>
      <c r="D28" s="282"/>
      <c r="E28" s="283"/>
    </row>
    <row r="29" ht="29" spans="2:5">
      <c r="B29" s="284" t="s">
        <v>53</v>
      </c>
      <c r="C29" s="285" t="s">
        <v>56</v>
      </c>
      <c r="D29" s="286"/>
      <c r="E29" s="287"/>
    </row>
    <row r="30" ht="48" customHeight="1" spans="2:5">
      <c r="B30" s="288" t="s">
        <v>51</v>
      </c>
      <c r="C30" s="289" t="s">
        <v>57</v>
      </c>
      <c r="D30" s="290"/>
      <c r="E30" s="291"/>
    </row>
    <row r="31" ht="30" customHeight="1" spans="2:5">
      <c r="B31" s="292" t="s">
        <v>49</v>
      </c>
      <c r="C31" s="293" t="s">
        <v>58</v>
      </c>
      <c r="D31" s="294"/>
      <c r="E31" s="295"/>
    </row>
    <row r="32" ht="43.5" customHeight="1" spans="2:5">
      <c r="B32" s="296"/>
      <c r="C32" s="285" t="s">
        <v>59</v>
      </c>
      <c r="D32" s="286"/>
      <c r="E32" s="287"/>
    </row>
    <row r="33" ht="30" customHeight="1" spans="2:5">
      <c r="B33" s="292" t="s">
        <v>60</v>
      </c>
      <c r="C33" s="293" t="s">
        <v>61</v>
      </c>
      <c r="D33" s="294"/>
      <c r="E33" s="295"/>
    </row>
    <row r="34" ht="26.25" customHeight="1" spans="2:5">
      <c r="B34" s="296"/>
      <c r="C34" s="285" t="s">
        <v>62</v>
      </c>
      <c r="D34" s="286"/>
      <c r="E34" s="287"/>
    </row>
    <row r="35" ht="29.75" spans="2:5">
      <c r="B35" s="297" t="s">
        <v>63</v>
      </c>
      <c r="C35" s="298" t="s">
        <v>64</v>
      </c>
      <c r="D35" s="299"/>
      <c r="E35" s="300"/>
    </row>
  </sheetData>
  <mergeCells count="33">
    <mergeCell ref="B2:F2"/>
    <mergeCell ref="C4:F4"/>
    <mergeCell ref="D22:F22"/>
    <mergeCell ref="C28:E28"/>
    <mergeCell ref="C29:E29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K46"/>
  <sheetViews>
    <sheetView showGridLines="0" tabSelected="1" view="pageBreakPreview" zoomScale="40" zoomScaleNormal="30" topLeftCell="I37" workbookViewId="0">
      <selection activeCell="N47" sqref="N47"/>
    </sheetView>
  </sheetViews>
  <sheetFormatPr defaultColWidth="20" defaultRowHeight="14.5"/>
  <cols>
    <col min="1" max="1" width="29.5727272727273" style="17" customWidth="1" outlineLevel="1"/>
    <col min="2" max="2" width="37.2818181818182" style="17" customWidth="1" outlineLevel="1"/>
    <col min="3" max="3" width="22.5727272727273" style="17" customWidth="1" outlineLevel="1"/>
    <col min="4" max="4" width="31.5727272727273" style="17" customWidth="1" outlineLevel="1"/>
    <col min="5" max="5" width="46.4272727272727" style="17" customWidth="1" outlineLevel="1"/>
    <col min="6" max="6" width="35.4272727272727" style="17" customWidth="1" outlineLevel="1"/>
    <col min="7" max="7" width="54.1363636363636" style="17" customWidth="1"/>
    <col min="8" max="8" width="71.4272727272727" style="17" customWidth="1"/>
    <col min="9" max="9" width="116.709090909091" style="17" customWidth="1"/>
    <col min="10" max="10" width="17.1363636363636" style="17" customWidth="1" outlineLevel="2"/>
    <col min="11" max="16" width="15.5727272727273" style="17" customWidth="1" outlineLevel="2"/>
    <col min="17" max="17" width="35.5727272727273" style="17" customWidth="1" outlineLevel="2"/>
    <col min="18" max="18" width="38.8545454545455" style="17" customWidth="1" outlineLevel="1"/>
    <col min="19" max="19" width="44.4272727272727" style="17" customWidth="1" outlineLevel="1"/>
    <col min="20" max="20" width="74" style="17" customWidth="1" outlineLevel="1"/>
    <col min="21" max="21" width="92.5727272727273" style="18" customWidth="1" outlineLevel="1"/>
    <col min="22" max="22" width="57.5727272727273" style="17" customWidth="1" outlineLevel="1"/>
    <col min="23" max="23" width="35.5727272727273" style="17" customWidth="1"/>
    <col min="24" max="24" width="17.5727272727273" style="17" customWidth="1"/>
    <col min="25" max="30" width="15.5727272727273" style="17" customWidth="1"/>
    <col min="31" max="31" width="41" style="17" customWidth="1"/>
    <col min="32" max="16384" width="20" style="17"/>
  </cols>
  <sheetData>
    <row r="1" ht="57.75" customHeight="1" spans="1:63">
      <c r="A1" s="19"/>
      <c r="B1" s="20"/>
      <c r="C1" s="20"/>
      <c r="D1" s="20"/>
      <c r="E1" s="20"/>
      <c r="F1" s="21"/>
      <c r="G1" s="22" t="s">
        <v>65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01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</row>
    <row r="2" ht="27.75" customHeight="1" spans="1:63">
      <c r="A2" s="24"/>
      <c r="B2" s="25"/>
      <c r="C2" s="25"/>
      <c r="D2" s="25"/>
      <c r="E2" s="25"/>
      <c r="F2" s="26"/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03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</row>
    <row r="3" ht="57.75" customHeight="1" spans="1:63">
      <c r="A3" s="24"/>
      <c r="B3" s="25"/>
      <c r="C3" s="25"/>
      <c r="D3" s="25"/>
      <c r="E3" s="25"/>
      <c r="F3" s="26"/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03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</row>
    <row r="4" ht="23.25" customHeight="1" spans="1:63">
      <c r="A4" s="29"/>
      <c r="B4" s="30"/>
      <c r="C4" s="30"/>
      <c r="D4" s="30"/>
      <c r="E4" s="30"/>
      <c r="F4" s="31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204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</row>
    <row r="5" customFormat="1" ht="63" customHeight="1" outlineLevel="1" spans="1:31">
      <c r="A5" s="34" t="s">
        <v>66</v>
      </c>
      <c r="B5" s="35"/>
      <c r="C5" s="36"/>
      <c r="D5" s="37" t="s">
        <v>67</v>
      </c>
      <c r="E5" s="38"/>
      <c r="F5" s="38"/>
      <c r="G5" s="38"/>
      <c r="H5" s="39"/>
      <c r="I5" s="126" t="s">
        <v>68</v>
      </c>
      <c r="J5" s="127">
        <v>20450122395</v>
      </c>
      <c r="K5" s="128"/>
      <c r="L5" s="128"/>
      <c r="M5" s="128"/>
      <c r="N5" s="128"/>
      <c r="O5" s="128"/>
      <c r="P5" s="128"/>
      <c r="Q5" s="128"/>
      <c r="R5" s="128"/>
      <c r="S5" s="128"/>
      <c r="T5" s="161"/>
      <c r="U5" s="126" t="s">
        <v>69</v>
      </c>
      <c r="V5" s="162" t="s">
        <v>70</v>
      </c>
      <c r="W5" s="162"/>
      <c r="X5" s="35" t="s">
        <v>71</v>
      </c>
      <c r="Y5" s="35"/>
      <c r="Z5" s="35"/>
      <c r="AA5" s="36"/>
      <c r="AB5" s="205" t="s">
        <v>72</v>
      </c>
      <c r="AC5" s="206"/>
      <c r="AD5" s="206"/>
      <c r="AE5" s="207"/>
    </row>
    <row r="6" customFormat="1" ht="53.25" customHeight="1" outlineLevel="1" spans="1:31">
      <c r="A6" s="40" t="s">
        <v>73</v>
      </c>
      <c r="B6" s="41"/>
      <c r="C6" s="42"/>
      <c r="D6" s="43" t="s">
        <v>74</v>
      </c>
      <c r="E6" s="44"/>
      <c r="F6" s="44"/>
      <c r="G6" s="44"/>
      <c r="H6" s="45"/>
      <c r="I6" s="129"/>
      <c r="J6" s="130"/>
      <c r="K6" s="130"/>
      <c r="L6" s="130"/>
      <c r="M6" s="130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63" t="s">
        <v>75</v>
      </c>
      <c r="Y6" s="163"/>
      <c r="Z6" s="163"/>
      <c r="AA6" s="163"/>
      <c r="AB6" s="208">
        <v>2</v>
      </c>
      <c r="AC6" s="208"/>
      <c r="AD6" s="208"/>
      <c r="AE6" s="209"/>
    </row>
    <row r="7" ht="18" customHeight="1" outlineLevel="1" spans="1:31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210"/>
    </row>
    <row r="8" ht="61.5" customHeight="1" outlineLevel="1" spans="1:31">
      <c r="A8" s="48" t="s">
        <v>76</v>
      </c>
      <c r="B8" s="49" t="s">
        <v>77</v>
      </c>
      <c r="C8" s="49" t="s">
        <v>78</v>
      </c>
      <c r="D8" s="50" t="s">
        <v>79</v>
      </c>
      <c r="E8" s="49" t="s">
        <v>80</v>
      </c>
      <c r="F8" s="49" t="s">
        <v>81</v>
      </c>
      <c r="G8" s="50" t="s">
        <v>82</v>
      </c>
      <c r="H8" s="50" t="s">
        <v>83</v>
      </c>
      <c r="I8" s="50" t="s">
        <v>84</v>
      </c>
      <c r="J8" s="50" t="s">
        <v>85</v>
      </c>
      <c r="K8" s="50"/>
      <c r="L8" s="50"/>
      <c r="M8" s="50"/>
      <c r="N8" s="50"/>
      <c r="O8" s="50"/>
      <c r="P8" s="50"/>
      <c r="Q8" s="50"/>
      <c r="R8" s="50" t="s">
        <v>86</v>
      </c>
      <c r="S8" s="50"/>
      <c r="T8" s="50"/>
      <c r="U8" s="50"/>
      <c r="V8" s="50"/>
      <c r="W8" s="49" t="s">
        <v>87</v>
      </c>
      <c r="X8" s="50" t="s">
        <v>88</v>
      </c>
      <c r="Y8" s="50"/>
      <c r="Z8" s="50"/>
      <c r="AA8" s="50"/>
      <c r="AB8" s="50"/>
      <c r="AC8" s="50"/>
      <c r="AD8" s="50"/>
      <c r="AE8" s="211"/>
    </row>
    <row r="9" ht="188.25" customHeight="1" spans="1:31">
      <c r="A9" s="51"/>
      <c r="B9" s="52"/>
      <c r="C9" s="52"/>
      <c r="D9" s="52" t="s">
        <v>89</v>
      </c>
      <c r="E9" s="52"/>
      <c r="F9" s="52"/>
      <c r="G9" s="53"/>
      <c r="H9" s="53"/>
      <c r="I9" s="53"/>
      <c r="J9" s="52" t="s">
        <v>90</v>
      </c>
      <c r="K9" s="52" t="s">
        <v>91</v>
      </c>
      <c r="L9" s="52" t="s">
        <v>92</v>
      </c>
      <c r="M9" s="52" t="s">
        <v>93</v>
      </c>
      <c r="N9" s="52" t="s">
        <v>94</v>
      </c>
      <c r="O9" s="132" t="s">
        <v>95</v>
      </c>
      <c r="P9" s="52" t="s">
        <v>96</v>
      </c>
      <c r="Q9" s="52" t="s">
        <v>97</v>
      </c>
      <c r="R9" s="52" t="s">
        <v>98</v>
      </c>
      <c r="S9" s="52" t="s">
        <v>99</v>
      </c>
      <c r="T9" s="52" t="s">
        <v>100</v>
      </c>
      <c r="U9" s="52" t="s">
        <v>101</v>
      </c>
      <c r="V9" s="52" t="s">
        <v>102</v>
      </c>
      <c r="W9" s="52"/>
      <c r="X9" s="52" t="s">
        <v>90</v>
      </c>
      <c r="Y9" s="52" t="s">
        <v>91</v>
      </c>
      <c r="Z9" s="52" t="s">
        <v>92</v>
      </c>
      <c r="AA9" s="52" t="s">
        <v>93</v>
      </c>
      <c r="AB9" s="52" t="s">
        <v>94</v>
      </c>
      <c r="AC9" s="132" t="s">
        <v>95</v>
      </c>
      <c r="AD9" s="52" t="s">
        <v>96</v>
      </c>
      <c r="AE9" s="212" t="s">
        <v>97</v>
      </c>
    </row>
    <row r="10" ht="409.5" customHeight="1" spans="1:31">
      <c r="A10" s="54" t="s">
        <v>74</v>
      </c>
      <c r="B10" s="55" t="s">
        <v>103</v>
      </c>
      <c r="C10" s="56" t="s">
        <v>104</v>
      </c>
      <c r="D10" s="57" t="s">
        <v>105</v>
      </c>
      <c r="E10" s="58" t="s">
        <v>104</v>
      </c>
      <c r="F10" s="59" t="s">
        <v>106</v>
      </c>
      <c r="G10" s="60" t="s">
        <v>107</v>
      </c>
      <c r="H10" s="60" t="s">
        <v>108</v>
      </c>
      <c r="I10" s="60" t="s">
        <v>109</v>
      </c>
      <c r="J10" s="133">
        <v>1</v>
      </c>
      <c r="K10" s="133">
        <v>1</v>
      </c>
      <c r="L10" s="133">
        <v>1</v>
      </c>
      <c r="M10" s="133">
        <v>3</v>
      </c>
      <c r="N10" s="133">
        <f t="shared" ref="N10" si="0">SUM(J10:M10)</f>
        <v>6</v>
      </c>
      <c r="O10" s="133">
        <v>2</v>
      </c>
      <c r="P10" s="133">
        <f t="shared" ref="P10:P19" si="1">+N10*O10</f>
        <v>12</v>
      </c>
      <c r="Q10" s="133" t="str">
        <f t="shared" ref="Q10:Q20" si="2">IF(P10="","",IF(P10&lt;=4,"Trivial",IF(AND(P10&gt;=5,P10&lt;=8),"Tolerable",IF(AND(P10&gt;=9,P10&lt;=16),"Moderado",IF(AND(P10&gt;=17,P10&lt;=24),"Importante","Intolerable")))))</f>
        <v>Moderado</v>
      </c>
      <c r="R10" s="164"/>
      <c r="S10" s="164"/>
      <c r="T10" s="164" t="s">
        <v>110</v>
      </c>
      <c r="U10" s="164" t="s">
        <v>111</v>
      </c>
      <c r="V10" s="164"/>
      <c r="W10" s="133" t="s">
        <v>112</v>
      </c>
      <c r="X10" s="133">
        <v>1</v>
      </c>
      <c r="Y10" s="133">
        <v>1</v>
      </c>
      <c r="Z10" s="133">
        <v>1</v>
      </c>
      <c r="AA10" s="133">
        <v>3</v>
      </c>
      <c r="AB10" s="133">
        <f t="shared" ref="AB10:AB19" si="3">SUM(X10:AA10)</f>
        <v>6</v>
      </c>
      <c r="AC10" s="133">
        <v>1</v>
      </c>
      <c r="AD10" s="133">
        <f t="shared" ref="AD10:AD12" si="4">+AB10*AC10</f>
        <v>6</v>
      </c>
      <c r="AE10" s="213" t="str">
        <f t="shared" ref="AE10:AE25" si="5">IF(AD10="","",IF(AD10&lt;=4,"Trivial",IF(AND(AD10&gt;=5,AD10&lt;=8),"Tolerable",IF(AND(AD10&gt;=9,AD10&lt;=16),"Moderado",IF(AND(AD10&gt;=17,AD10&lt;=24),"Importante","Intolerable")))))</f>
        <v>Tolerable</v>
      </c>
    </row>
    <row r="11" ht="409.5" customHeight="1" spans="1:31">
      <c r="A11" s="54"/>
      <c r="B11" s="55"/>
      <c r="C11" s="61"/>
      <c r="D11" s="62"/>
      <c r="E11" s="55"/>
      <c r="F11" s="63" t="s">
        <v>113</v>
      </c>
      <c r="G11" s="64" t="s">
        <v>114</v>
      </c>
      <c r="H11" s="64" t="s">
        <v>115</v>
      </c>
      <c r="I11" s="64" t="s">
        <v>109</v>
      </c>
      <c r="J11" s="133">
        <v>1</v>
      </c>
      <c r="K11" s="134">
        <v>1</v>
      </c>
      <c r="L11" s="134">
        <v>1</v>
      </c>
      <c r="M11" s="134">
        <v>3</v>
      </c>
      <c r="N11" s="134">
        <f t="shared" ref="N11:N19" si="6">SUM(J11:M11)</f>
        <v>6</v>
      </c>
      <c r="O11" s="134">
        <v>2</v>
      </c>
      <c r="P11" s="134">
        <f t="shared" si="1"/>
        <v>12</v>
      </c>
      <c r="Q11" s="134" t="str">
        <f t="shared" si="2"/>
        <v>Moderado</v>
      </c>
      <c r="R11" s="165"/>
      <c r="S11" s="165"/>
      <c r="T11" s="165"/>
      <c r="U11" s="68" t="s">
        <v>116</v>
      </c>
      <c r="V11" s="165"/>
      <c r="W11" s="133" t="s">
        <v>112</v>
      </c>
      <c r="X11" s="133">
        <v>1</v>
      </c>
      <c r="Y11" s="134">
        <v>1</v>
      </c>
      <c r="Z11" s="134">
        <v>1</v>
      </c>
      <c r="AA11" s="134">
        <v>3</v>
      </c>
      <c r="AB11" s="134">
        <f t="shared" si="3"/>
        <v>6</v>
      </c>
      <c r="AC11" s="134">
        <v>1</v>
      </c>
      <c r="AD11" s="134">
        <f t="shared" si="4"/>
        <v>6</v>
      </c>
      <c r="AE11" s="214" t="str">
        <f t="shared" si="5"/>
        <v>Tolerable</v>
      </c>
    </row>
    <row r="12" ht="409.5" customHeight="1" spans="1:31">
      <c r="A12" s="54"/>
      <c r="B12" s="55"/>
      <c r="C12" s="61"/>
      <c r="D12" s="62"/>
      <c r="E12" s="55"/>
      <c r="F12" s="63" t="s">
        <v>113</v>
      </c>
      <c r="G12" s="64" t="s">
        <v>117</v>
      </c>
      <c r="H12" s="64" t="s">
        <v>118</v>
      </c>
      <c r="I12" s="64" t="s">
        <v>109</v>
      </c>
      <c r="J12" s="133">
        <v>1</v>
      </c>
      <c r="K12" s="134">
        <v>1</v>
      </c>
      <c r="L12" s="134">
        <v>1</v>
      </c>
      <c r="M12" s="134">
        <v>3</v>
      </c>
      <c r="N12" s="134">
        <f t="shared" si="6"/>
        <v>6</v>
      </c>
      <c r="O12" s="134">
        <v>2</v>
      </c>
      <c r="P12" s="134">
        <f t="shared" si="1"/>
        <v>12</v>
      </c>
      <c r="Q12" s="134" t="str">
        <f t="shared" si="2"/>
        <v>Moderado</v>
      </c>
      <c r="R12" s="165"/>
      <c r="S12" s="165"/>
      <c r="T12" s="165" t="s">
        <v>119</v>
      </c>
      <c r="U12" s="68" t="s">
        <v>120</v>
      </c>
      <c r="V12" s="165"/>
      <c r="W12" s="133" t="s">
        <v>112</v>
      </c>
      <c r="X12" s="133">
        <v>1</v>
      </c>
      <c r="Y12" s="134">
        <v>1</v>
      </c>
      <c r="Z12" s="134">
        <v>1</v>
      </c>
      <c r="AA12" s="134">
        <v>3</v>
      </c>
      <c r="AB12" s="134">
        <f t="shared" si="3"/>
        <v>6</v>
      </c>
      <c r="AC12" s="134">
        <v>1</v>
      </c>
      <c r="AD12" s="134">
        <f t="shared" si="4"/>
        <v>6</v>
      </c>
      <c r="AE12" s="214" t="str">
        <f t="shared" si="5"/>
        <v>Tolerable</v>
      </c>
    </row>
    <row r="13" ht="409.5" customHeight="1" spans="1:31">
      <c r="A13" s="54"/>
      <c r="B13" s="55"/>
      <c r="C13" s="61"/>
      <c r="D13" s="62"/>
      <c r="E13" s="55"/>
      <c r="F13" s="63" t="s">
        <v>113</v>
      </c>
      <c r="G13" s="64" t="s">
        <v>121</v>
      </c>
      <c r="H13" s="64" t="s">
        <v>122</v>
      </c>
      <c r="I13" s="64" t="s">
        <v>109</v>
      </c>
      <c r="J13" s="133">
        <v>1</v>
      </c>
      <c r="K13" s="134">
        <v>1</v>
      </c>
      <c r="L13" s="134">
        <v>1</v>
      </c>
      <c r="M13" s="134">
        <v>3</v>
      </c>
      <c r="N13" s="134">
        <f t="shared" si="6"/>
        <v>6</v>
      </c>
      <c r="O13" s="134">
        <v>2</v>
      </c>
      <c r="P13" s="134">
        <f t="shared" si="1"/>
        <v>12</v>
      </c>
      <c r="Q13" s="134" t="str">
        <f t="shared" si="2"/>
        <v>Moderado</v>
      </c>
      <c r="R13" s="165"/>
      <c r="S13" s="165"/>
      <c r="T13" s="165"/>
      <c r="U13" s="68" t="s">
        <v>123</v>
      </c>
      <c r="V13" s="165"/>
      <c r="W13" s="133" t="s">
        <v>112</v>
      </c>
      <c r="X13" s="133">
        <v>1</v>
      </c>
      <c r="Y13" s="134">
        <v>1</v>
      </c>
      <c r="Z13" s="134">
        <v>1</v>
      </c>
      <c r="AA13" s="134">
        <v>3</v>
      </c>
      <c r="AB13" s="134">
        <f t="shared" si="3"/>
        <v>6</v>
      </c>
      <c r="AC13" s="134">
        <v>1</v>
      </c>
      <c r="AD13" s="134">
        <f t="shared" ref="AD13:AD16" si="7">+AB13*AC13</f>
        <v>6</v>
      </c>
      <c r="AE13" s="214" t="str">
        <f t="shared" si="5"/>
        <v>Tolerable</v>
      </c>
    </row>
    <row r="14" ht="409.5" customHeight="1" spans="1:31">
      <c r="A14" s="54"/>
      <c r="B14" s="55"/>
      <c r="C14" s="61"/>
      <c r="D14" s="62"/>
      <c r="E14" s="55"/>
      <c r="F14" s="63" t="s">
        <v>113</v>
      </c>
      <c r="G14" s="64" t="s">
        <v>124</v>
      </c>
      <c r="H14" s="64" t="s">
        <v>125</v>
      </c>
      <c r="I14" s="64" t="s">
        <v>109</v>
      </c>
      <c r="J14" s="133">
        <v>1</v>
      </c>
      <c r="K14" s="134">
        <v>1</v>
      </c>
      <c r="L14" s="134">
        <v>1</v>
      </c>
      <c r="M14" s="134">
        <v>3</v>
      </c>
      <c r="N14" s="134">
        <f t="shared" si="6"/>
        <v>6</v>
      </c>
      <c r="O14" s="134">
        <v>2</v>
      </c>
      <c r="P14" s="134">
        <f t="shared" si="1"/>
        <v>12</v>
      </c>
      <c r="Q14" s="134" t="str">
        <f t="shared" si="2"/>
        <v>Moderado</v>
      </c>
      <c r="R14" s="165"/>
      <c r="S14" s="165"/>
      <c r="T14" s="165"/>
      <c r="U14" s="165" t="s">
        <v>126</v>
      </c>
      <c r="V14" s="165"/>
      <c r="W14" s="133" t="s">
        <v>112</v>
      </c>
      <c r="X14" s="133">
        <v>1</v>
      </c>
      <c r="Y14" s="134">
        <v>1</v>
      </c>
      <c r="Z14" s="134">
        <v>1</v>
      </c>
      <c r="AA14" s="134">
        <v>3</v>
      </c>
      <c r="AB14" s="134">
        <f t="shared" si="3"/>
        <v>6</v>
      </c>
      <c r="AC14" s="134">
        <v>1</v>
      </c>
      <c r="AD14" s="134">
        <f t="shared" si="7"/>
        <v>6</v>
      </c>
      <c r="AE14" s="214" t="str">
        <f t="shared" si="5"/>
        <v>Tolerable</v>
      </c>
    </row>
    <row r="15" ht="409.5" customHeight="1" spans="1:31">
      <c r="A15" s="54"/>
      <c r="B15" s="55"/>
      <c r="C15" s="61"/>
      <c r="D15" s="62"/>
      <c r="E15" s="55"/>
      <c r="F15" s="63" t="s">
        <v>113</v>
      </c>
      <c r="G15" s="64" t="s">
        <v>127</v>
      </c>
      <c r="H15" s="64" t="s">
        <v>128</v>
      </c>
      <c r="I15" s="64" t="s">
        <v>109</v>
      </c>
      <c r="J15" s="133">
        <v>1</v>
      </c>
      <c r="K15" s="134">
        <v>1</v>
      </c>
      <c r="L15" s="134">
        <v>1</v>
      </c>
      <c r="M15" s="134">
        <v>3</v>
      </c>
      <c r="N15" s="134">
        <f t="shared" si="6"/>
        <v>6</v>
      </c>
      <c r="O15" s="134">
        <v>2</v>
      </c>
      <c r="P15" s="134">
        <f t="shared" si="1"/>
        <v>12</v>
      </c>
      <c r="Q15" s="134" t="str">
        <f t="shared" si="2"/>
        <v>Moderado</v>
      </c>
      <c r="R15" s="134"/>
      <c r="S15" s="134"/>
      <c r="T15" s="165"/>
      <c r="U15" s="68" t="s">
        <v>129</v>
      </c>
      <c r="V15" s="165" t="s">
        <v>130</v>
      </c>
      <c r="W15" s="133" t="s">
        <v>112</v>
      </c>
      <c r="X15" s="133">
        <v>1</v>
      </c>
      <c r="Y15" s="134">
        <v>1</v>
      </c>
      <c r="Z15" s="134">
        <v>1</v>
      </c>
      <c r="AA15" s="134">
        <v>3</v>
      </c>
      <c r="AB15" s="134">
        <f t="shared" si="3"/>
        <v>6</v>
      </c>
      <c r="AC15" s="134">
        <v>1</v>
      </c>
      <c r="AD15" s="134">
        <f t="shared" si="7"/>
        <v>6</v>
      </c>
      <c r="AE15" s="214" t="str">
        <f t="shared" si="5"/>
        <v>Tolerable</v>
      </c>
    </row>
    <row r="16" ht="409.5" customHeight="1" spans="1:31">
      <c r="A16" s="54"/>
      <c r="B16" s="55"/>
      <c r="C16" s="61"/>
      <c r="D16" s="62"/>
      <c r="E16" s="55"/>
      <c r="F16" s="63" t="s">
        <v>113</v>
      </c>
      <c r="G16" s="64" t="s">
        <v>131</v>
      </c>
      <c r="H16" s="64" t="s">
        <v>115</v>
      </c>
      <c r="I16" s="64" t="s">
        <v>109</v>
      </c>
      <c r="J16" s="133">
        <v>1</v>
      </c>
      <c r="K16" s="134">
        <v>1</v>
      </c>
      <c r="L16" s="134">
        <v>1</v>
      </c>
      <c r="M16" s="134">
        <v>3</v>
      </c>
      <c r="N16" s="134">
        <f t="shared" si="6"/>
        <v>6</v>
      </c>
      <c r="O16" s="134">
        <v>2</v>
      </c>
      <c r="P16" s="134">
        <f t="shared" si="1"/>
        <v>12</v>
      </c>
      <c r="Q16" s="134" t="str">
        <f t="shared" si="2"/>
        <v>Moderado</v>
      </c>
      <c r="R16" s="134"/>
      <c r="S16" s="134"/>
      <c r="T16" s="68"/>
      <c r="U16" s="68" t="s">
        <v>132</v>
      </c>
      <c r="V16" s="165"/>
      <c r="W16" s="133" t="s">
        <v>112</v>
      </c>
      <c r="X16" s="133">
        <v>1</v>
      </c>
      <c r="Y16" s="134">
        <v>1</v>
      </c>
      <c r="Z16" s="134">
        <v>1</v>
      </c>
      <c r="AA16" s="134">
        <v>3</v>
      </c>
      <c r="AB16" s="134">
        <f t="shared" si="3"/>
        <v>6</v>
      </c>
      <c r="AC16" s="134">
        <v>1</v>
      </c>
      <c r="AD16" s="134">
        <f t="shared" si="7"/>
        <v>6</v>
      </c>
      <c r="AE16" s="214" t="str">
        <f t="shared" si="5"/>
        <v>Tolerable</v>
      </c>
    </row>
    <row r="17" ht="409.5" customHeight="1" spans="1:31">
      <c r="A17" s="54"/>
      <c r="B17" s="55"/>
      <c r="C17" s="61"/>
      <c r="D17" s="62"/>
      <c r="E17" s="55"/>
      <c r="F17" s="63" t="s">
        <v>133</v>
      </c>
      <c r="G17" s="65" t="s">
        <v>134</v>
      </c>
      <c r="H17" s="65" t="s">
        <v>135</v>
      </c>
      <c r="I17" s="64" t="s">
        <v>109</v>
      </c>
      <c r="J17" s="133">
        <v>1</v>
      </c>
      <c r="K17" s="134">
        <v>1</v>
      </c>
      <c r="L17" s="134">
        <v>1</v>
      </c>
      <c r="M17" s="134">
        <v>3</v>
      </c>
      <c r="N17" s="134">
        <f t="shared" si="6"/>
        <v>6</v>
      </c>
      <c r="O17" s="134">
        <v>2</v>
      </c>
      <c r="P17" s="134">
        <f t="shared" si="1"/>
        <v>12</v>
      </c>
      <c r="Q17" s="134" t="str">
        <f t="shared" si="2"/>
        <v>Moderado</v>
      </c>
      <c r="R17" s="134"/>
      <c r="S17" s="134"/>
      <c r="T17" s="68"/>
      <c r="U17" s="165" t="s">
        <v>136</v>
      </c>
      <c r="V17" s="165"/>
      <c r="W17" s="133" t="s">
        <v>112</v>
      </c>
      <c r="X17" s="133">
        <v>1</v>
      </c>
      <c r="Y17" s="134">
        <v>1</v>
      </c>
      <c r="Z17" s="134">
        <v>1</v>
      </c>
      <c r="AA17" s="134">
        <v>3</v>
      </c>
      <c r="AB17" s="134">
        <f t="shared" si="3"/>
        <v>6</v>
      </c>
      <c r="AC17" s="134">
        <v>1</v>
      </c>
      <c r="AD17" s="134">
        <f t="shared" ref="AD17:AD19" si="8">+AB17*AC17</f>
        <v>6</v>
      </c>
      <c r="AE17" s="214" t="str">
        <f t="shared" si="5"/>
        <v>Tolerable</v>
      </c>
    </row>
    <row r="18" ht="409.5" customHeight="1" spans="1:31">
      <c r="A18" s="54"/>
      <c r="B18" s="55"/>
      <c r="C18" s="61"/>
      <c r="D18" s="62"/>
      <c r="E18" s="55"/>
      <c r="F18" s="63" t="s">
        <v>133</v>
      </c>
      <c r="G18" s="65" t="s">
        <v>137</v>
      </c>
      <c r="H18" s="64" t="s">
        <v>138</v>
      </c>
      <c r="I18" s="64" t="s">
        <v>109</v>
      </c>
      <c r="J18" s="133">
        <v>1</v>
      </c>
      <c r="K18" s="134">
        <v>1</v>
      </c>
      <c r="L18" s="134">
        <v>1</v>
      </c>
      <c r="M18" s="134">
        <v>3</v>
      </c>
      <c r="N18" s="134">
        <f t="shared" si="6"/>
        <v>6</v>
      </c>
      <c r="O18" s="134">
        <v>2</v>
      </c>
      <c r="P18" s="134">
        <f t="shared" si="1"/>
        <v>12</v>
      </c>
      <c r="Q18" s="134" t="str">
        <f t="shared" si="2"/>
        <v>Moderado</v>
      </c>
      <c r="R18" s="134"/>
      <c r="S18" s="134"/>
      <c r="T18" s="68"/>
      <c r="U18" s="165" t="s">
        <v>136</v>
      </c>
      <c r="V18" s="165"/>
      <c r="W18" s="133" t="s">
        <v>112</v>
      </c>
      <c r="X18" s="133">
        <v>1</v>
      </c>
      <c r="Y18" s="134">
        <v>1</v>
      </c>
      <c r="Z18" s="134">
        <v>1</v>
      </c>
      <c r="AA18" s="134">
        <v>3</v>
      </c>
      <c r="AB18" s="134">
        <f t="shared" si="3"/>
        <v>6</v>
      </c>
      <c r="AC18" s="134">
        <v>1</v>
      </c>
      <c r="AD18" s="134">
        <f t="shared" si="8"/>
        <v>6</v>
      </c>
      <c r="AE18" s="214" t="str">
        <f t="shared" si="5"/>
        <v>Tolerable</v>
      </c>
    </row>
    <row r="19" ht="409.5" customHeight="1" spans="1:31">
      <c r="A19" s="54"/>
      <c r="B19" s="55"/>
      <c r="C19" s="61"/>
      <c r="D19" s="62"/>
      <c r="E19" s="55"/>
      <c r="F19" s="63" t="s">
        <v>133</v>
      </c>
      <c r="G19" s="64" t="s">
        <v>139</v>
      </c>
      <c r="H19" s="64" t="s">
        <v>138</v>
      </c>
      <c r="I19" s="64" t="s">
        <v>109</v>
      </c>
      <c r="J19" s="133">
        <v>1</v>
      </c>
      <c r="K19" s="134">
        <v>1</v>
      </c>
      <c r="L19" s="134">
        <v>1</v>
      </c>
      <c r="M19" s="134">
        <v>3</v>
      </c>
      <c r="N19" s="134">
        <f t="shared" si="6"/>
        <v>6</v>
      </c>
      <c r="O19" s="134">
        <v>2</v>
      </c>
      <c r="P19" s="134">
        <f t="shared" si="1"/>
        <v>12</v>
      </c>
      <c r="Q19" s="134" t="str">
        <f t="shared" si="2"/>
        <v>Moderado</v>
      </c>
      <c r="R19" s="134"/>
      <c r="S19" s="134"/>
      <c r="T19" s="165"/>
      <c r="U19" s="165" t="s">
        <v>140</v>
      </c>
      <c r="V19" s="165"/>
      <c r="W19" s="133" t="s">
        <v>112</v>
      </c>
      <c r="X19" s="133">
        <v>1</v>
      </c>
      <c r="Y19" s="134">
        <v>1</v>
      </c>
      <c r="Z19" s="134">
        <v>1</v>
      </c>
      <c r="AA19" s="134">
        <v>3</v>
      </c>
      <c r="AB19" s="134">
        <f t="shared" si="3"/>
        <v>6</v>
      </c>
      <c r="AC19" s="134">
        <v>1</v>
      </c>
      <c r="AD19" s="134">
        <f t="shared" si="8"/>
        <v>6</v>
      </c>
      <c r="AE19" s="214" t="str">
        <f t="shared" si="5"/>
        <v>Tolerable</v>
      </c>
    </row>
    <row r="20" ht="117" customHeight="1" spans="1:31">
      <c r="A20" s="54"/>
      <c r="B20" s="55"/>
      <c r="C20" s="63" t="s">
        <v>141</v>
      </c>
      <c r="D20" s="66" t="s">
        <v>9</v>
      </c>
      <c r="E20" s="63" t="s">
        <v>142</v>
      </c>
      <c r="F20" s="67" t="s">
        <v>143</v>
      </c>
      <c r="G20" s="64" t="s">
        <v>144</v>
      </c>
      <c r="H20" s="64" t="s">
        <v>145</v>
      </c>
      <c r="I20" s="64" t="s">
        <v>109</v>
      </c>
      <c r="J20" s="133">
        <v>1</v>
      </c>
      <c r="K20" s="134">
        <v>2</v>
      </c>
      <c r="L20" s="134">
        <v>2</v>
      </c>
      <c r="M20" s="134">
        <v>2</v>
      </c>
      <c r="N20" s="134">
        <f t="shared" ref="N20:N25" si="9">SUM(J20:M20)</f>
        <v>7</v>
      </c>
      <c r="O20" s="134">
        <v>1</v>
      </c>
      <c r="P20" s="134">
        <f t="shared" ref="P20:P25" si="10">+N20*O20</f>
        <v>7</v>
      </c>
      <c r="Q20" s="134" t="str">
        <f t="shared" si="2"/>
        <v>Tolerable</v>
      </c>
      <c r="R20" s="134"/>
      <c r="S20" s="134"/>
      <c r="T20" s="134"/>
      <c r="U20" s="68" t="s">
        <v>146</v>
      </c>
      <c r="V20" s="165" t="s">
        <v>147</v>
      </c>
      <c r="W20" s="133" t="s">
        <v>112</v>
      </c>
      <c r="X20" s="133">
        <v>1</v>
      </c>
      <c r="Y20" s="134">
        <v>1</v>
      </c>
      <c r="Z20" s="134">
        <v>1</v>
      </c>
      <c r="AA20" s="134">
        <v>1</v>
      </c>
      <c r="AB20" s="134">
        <f t="shared" ref="AB20:AB25" si="11">SUM(X20:AA20)</f>
        <v>4</v>
      </c>
      <c r="AC20" s="134">
        <v>1</v>
      </c>
      <c r="AD20" s="134">
        <f t="shared" ref="AD20:AD25" si="12">+AB20*AC20</f>
        <v>4</v>
      </c>
      <c r="AE20" s="214" t="str">
        <f t="shared" si="5"/>
        <v>Trivial</v>
      </c>
    </row>
    <row r="21" ht="100.5" customHeight="1" spans="1:31">
      <c r="A21" s="54"/>
      <c r="B21" s="55"/>
      <c r="C21" s="63"/>
      <c r="D21" s="66"/>
      <c r="E21" s="63"/>
      <c r="F21" s="67"/>
      <c r="G21" s="64"/>
      <c r="H21" s="64" t="s">
        <v>148</v>
      </c>
      <c r="I21" s="64" t="s">
        <v>109</v>
      </c>
      <c r="J21" s="133">
        <v>1</v>
      </c>
      <c r="K21" s="134">
        <v>2</v>
      </c>
      <c r="L21" s="134">
        <v>2</v>
      </c>
      <c r="M21" s="134">
        <v>1</v>
      </c>
      <c r="N21" s="134">
        <f t="shared" si="9"/>
        <v>6</v>
      </c>
      <c r="O21" s="134">
        <v>3</v>
      </c>
      <c r="P21" s="134">
        <f t="shared" si="10"/>
        <v>18</v>
      </c>
      <c r="Q21" s="166" t="str">
        <f t="shared" ref="Q21:Q24" si="13">IF(P21="","",IF(P21&lt;=4,"Trivial",IF(AND(P21&gt;=5,P21&lt;=8),"Tolerable",IF(AND(P21&gt;=9,P21&lt;=16),"Moderado",IF(AND(P21&gt;=17,P21&lt;=24),"Importante","Intolerable")))))</f>
        <v>Importante</v>
      </c>
      <c r="R21" s="134"/>
      <c r="S21" s="134"/>
      <c r="T21" s="134"/>
      <c r="U21" s="68"/>
      <c r="V21" s="68"/>
      <c r="W21" s="133" t="s">
        <v>112</v>
      </c>
      <c r="X21" s="133">
        <v>1</v>
      </c>
      <c r="Y21" s="134">
        <v>1</v>
      </c>
      <c r="Z21" s="134">
        <v>1</v>
      </c>
      <c r="AA21" s="134">
        <v>1</v>
      </c>
      <c r="AB21" s="134">
        <f t="shared" si="11"/>
        <v>4</v>
      </c>
      <c r="AC21" s="134">
        <v>2</v>
      </c>
      <c r="AD21" s="134">
        <f t="shared" si="12"/>
        <v>8</v>
      </c>
      <c r="AE21" s="214" t="str">
        <f t="shared" si="5"/>
        <v>Tolerable</v>
      </c>
    </row>
    <row r="22" ht="409.5" customHeight="1" spans="1:31">
      <c r="A22" s="54"/>
      <c r="B22" s="55"/>
      <c r="C22" s="63"/>
      <c r="D22" s="66" t="s">
        <v>9</v>
      </c>
      <c r="E22" s="63"/>
      <c r="F22" s="67" t="s">
        <v>149</v>
      </c>
      <c r="G22" s="68" t="s">
        <v>150</v>
      </c>
      <c r="H22" s="66" t="s">
        <v>151</v>
      </c>
      <c r="I22" s="135" t="s">
        <v>152</v>
      </c>
      <c r="J22" s="133">
        <v>1</v>
      </c>
      <c r="K22" s="136">
        <v>2</v>
      </c>
      <c r="L22" s="136">
        <v>1</v>
      </c>
      <c r="M22" s="136">
        <v>2</v>
      </c>
      <c r="N22" s="136">
        <f t="shared" si="9"/>
        <v>6</v>
      </c>
      <c r="O22" s="136">
        <v>3</v>
      </c>
      <c r="P22" s="137">
        <f>N22*O22</f>
        <v>18</v>
      </c>
      <c r="Q22" s="166" t="str">
        <f t="shared" si="13"/>
        <v>Importante</v>
      </c>
      <c r="R22" s="166"/>
      <c r="S22" s="66"/>
      <c r="T22" s="66" t="s">
        <v>153</v>
      </c>
      <c r="U22" s="167" t="s">
        <v>154</v>
      </c>
      <c r="V22" s="66" t="s">
        <v>155</v>
      </c>
      <c r="W22" s="133" t="s">
        <v>112</v>
      </c>
      <c r="X22" s="133">
        <v>1</v>
      </c>
      <c r="Y22" s="136">
        <v>1</v>
      </c>
      <c r="Z22" s="136">
        <v>1</v>
      </c>
      <c r="AA22" s="136">
        <v>1</v>
      </c>
      <c r="AB22" s="136">
        <f t="shared" si="11"/>
        <v>4</v>
      </c>
      <c r="AC22" s="136">
        <v>3</v>
      </c>
      <c r="AD22" s="137">
        <f>IFERROR((AB22*AC22),"")</f>
        <v>12</v>
      </c>
      <c r="AE22" s="214" t="str">
        <f t="shared" si="5"/>
        <v>Moderado</v>
      </c>
    </row>
    <row r="23" ht="187.5" customHeight="1" spans="1:31">
      <c r="A23" s="54"/>
      <c r="B23" s="55"/>
      <c r="C23" s="63"/>
      <c r="D23" s="66" t="s">
        <v>9</v>
      </c>
      <c r="E23" s="63"/>
      <c r="F23" s="67" t="s">
        <v>143</v>
      </c>
      <c r="G23" s="64" t="s">
        <v>156</v>
      </c>
      <c r="H23" s="64" t="s">
        <v>157</v>
      </c>
      <c r="I23" s="64" t="s">
        <v>109</v>
      </c>
      <c r="J23" s="133">
        <v>1</v>
      </c>
      <c r="K23" s="134">
        <v>2</v>
      </c>
      <c r="L23" s="134">
        <v>2</v>
      </c>
      <c r="M23" s="134">
        <v>1</v>
      </c>
      <c r="N23" s="134">
        <f t="shared" si="9"/>
        <v>6</v>
      </c>
      <c r="O23" s="134">
        <v>3</v>
      </c>
      <c r="P23" s="134">
        <f t="shared" si="10"/>
        <v>18</v>
      </c>
      <c r="Q23" s="166" t="str">
        <f t="shared" si="13"/>
        <v>Importante</v>
      </c>
      <c r="R23" s="134"/>
      <c r="S23" s="134"/>
      <c r="T23" s="134"/>
      <c r="U23" s="68" t="s">
        <v>158</v>
      </c>
      <c r="V23" s="68"/>
      <c r="W23" s="133" t="s">
        <v>112</v>
      </c>
      <c r="X23" s="133">
        <v>1</v>
      </c>
      <c r="Y23" s="134">
        <v>1</v>
      </c>
      <c r="Z23" s="134">
        <v>1</v>
      </c>
      <c r="AA23" s="134">
        <v>1</v>
      </c>
      <c r="AB23" s="134">
        <f t="shared" si="11"/>
        <v>4</v>
      </c>
      <c r="AC23" s="134">
        <v>2</v>
      </c>
      <c r="AD23" s="134">
        <f t="shared" si="12"/>
        <v>8</v>
      </c>
      <c r="AE23" s="214" t="str">
        <f t="shared" si="5"/>
        <v>Tolerable</v>
      </c>
    </row>
    <row r="24" ht="142.5" customHeight="1" spans="1:31">
      <c r="A24" s="54"/>
      <c r="B24" s="55"/>
      <c r="C24" s="63"/>
      <c r="D24" s="66" t="s">
        <v>9</v>
      </c>
      <c r="E24" s="63"/>
      <c r="F24" s="67" t="s">
        <v>143</v>
      </c>
      <c r="G24" s="64" t="s">
        <v>159</v>
      </c>
      <c r="H24" s="64" t="s">
        <v>160</v>
      </c>
      <c r="I24" s="64" t="s">
        <v>109</v>
      </c>
      <c r="J24" s="133">
        <v>1</v>
      </c>
      <c r="K24" s="134">
        <v>2</v>
      </c>
      <c r="L24" s="134">
        <v>2</v>
      </c>
      <c r="M24" s="134">
        <v>1</v>
      </c>
      <c r="N24" s="134">
        <f t="shared" si="9"/>
        <v>6</v>
      </c>
      <c r="O24" s="134">
        <v>3</v>
      </c>
      <c r="P24" s="134">
        <f t="shared" si="10"/>
        <v>18</v>
      </c>
      <c r="Q24" s="166" t="str">
        <f t="shared" si="13"/>
        <v>Importante</v>
      </c>
      <c r="R24" s="134"/>
      <c r="S24" s="134"/>
      <c r="T24" s="134"/>
      <c r="U24" s="68" t="s">
        <v>161</v>
      </c>
      <c r="V24" s="68"/>
      <c r="W24" s="133" t="s">
        <v>112</v>
      </c>
      <c r="X24" s="133">
        <v>1</v>
      </c>
      <c r="Y24" s="134">
        <v>1</v>
      </c>
      <c r="Z24" s="134">
        <v>1</v>
      </c>
      <c r="AA24" s="134">
        <v>1</v>
      </c>
      <c r="AB24" s="134">
        <f t="shared" si="11"/>
        <v>4</v>
      </c>
      <c r="AC24" s="134">
        <v>2</v>
      </c>
      <c r="AD24" s="134">
        <f t="shared" si="12"/>
        <v>8</v>
      </c>
      <c r="AE24" s="214" t="str">
        <f t="shared" si="5"/>
        <v>Tolerable</v>
      </c>
    </row>
    <row r="25" ht="148.5" customHeight="1" spans="1:31">
      <c r="A25" s="69"/>
      <c r="B25" s="70"/>
      <c r="C25" s="71"/>
      <c r="D25" s="72" t="s">
        <v>9</v>
      </c>
      <c r="E25" s="71"/>
      <c r="F25" s="71" t="s">
        <v>162</v>
      </c>
      <c r="G25" s="73" t="s">
        <v>163</v>
      </c>
      <c r="H25" s="73" t="s">
        <v>164</v>
      </c>
      <c r="I25" s="73" t="s">
        <v>109</v>
      </c>
      <c r="J25" s="138">
        <v>1</v>
      </c>
      <c r="K25" s="138">
        <v>2</v>
      </c>
      <c r="L25" s="138">
        <v>2</v>
      </c>
      <c r="M25" s="138">
        <v>1</v>
      </c>
      <c r="N25" s="138">
        <f t="shared" si="9"/>
        <v>6</v>
      </c>
      <c r="O25" s="138">
        <v>3</v>
      </c>
      <c r="P25" s="138">
        <f t="shared" si="10"/>
        <v>18</v>
      </c>
      <c r="Q25" s="168" t="str">
        <f t="shared" ref="Q25" si="14">IF(P25="","",IF(P25&lt;=4,"Trivial",IF(AND(P25&gt;=5,P25&lt;=8),"Tolerable",IF(AND(P25&gt;=9,P25&lt;=16),"Moderado",IF(AND(P25&gt;=17,P25&lt;=24),"Importante","Intolerable")))))</f>
        <v>Importante</v>
      </c>
      <c r="R25" s="138"/>
      <c r="S25" s="138"/>
      <c r="T25" s="138"/>
      <c r="U25" s="169" t="s">
        <v>161</v>
      </c>
      <c r="V25" s="169"/>
      <c r="W25" s="138" t="s">
        <v>112</v>
      </c>
      <c r="X25" s="138">
        <v>1</v>
      </c>
      <c r="Y25" s="138">
        <v>1</v>
      </c>
      <c r="Z25" s="138">
        <v>1</v>
      </c>
      <c r="AA25" s="138">
        <v>1</v>
      </c>
      <c r="AB25" s="138">
        <f t="shared" si="11"/>
        <v>4</v>
      </c>
      <c r="AC25" s="138">
        <v>2</v>
      </c>
      <c r="AD25" s="138">
        <f t="shared" si="12"/>
        <v>8</v>
      </c>
      <c r="AE25" s="214" t="str">
        <f t="shared" si="5"/>
        <v>Tolerable</v>
      </c>
    </row>
    <row r="26" ht="42" customHeight="1" spans="1:31">
      <c r="A26" s="74"/>
      <c r="B26" s="75"/>
      <c r="C26" s="75"/>
      <c r="D26" s="76"/>
      <c r="E26" s="77"/>
      <c r="F26" s="77"/>
      <c r="G26" s="78"/>
      <c r="H26" s="78"/>
      <c r="I26" s="7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70"/>
      <c r="U26" s="170"/>
      <c r="V26" s="170"/>
      <c r="W26" s="139"/>
      <c r="X26" s="139"/>
      <c r="Y26" s="139"/>
      <c r="Z26" s="139"/>
      <c r="AA26" s="139"/>
      <c r="AB26" s="139"/>
      <c r="AC26" s="139"/>
      <c r="AD26" s="139"/>
      <c r="AE26" s="139"/>
    </row>
    <row r="27" ht="77.1" customHeight="1" spans="1:31">
      <c r="A27" s="79" t="s">
        <v>10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140"/>
      <c r="O27" s="140"/>
      <c r="P27" s="140"/>
      <c r="Q27" s="140"/>
      <c r="R27" s="139"/>
      <c r="S27" s="139"/>
      <c r="T27" s="170"/>
      <c r="U27" s="170"/>
      <c r="V27" s="170"/>
      <c r="W27" s="139"/>
      <c r="X27" s="139"/>
      <c r="Y27" s="139"/>
      <c r="Z27" s="139"/>
      <c r="AA27" s="139"/>
      <c r="AB27" s="139"/>
      <c r="AC27" s="139"/>
      <c r="AD27" s="139"/>
      <c r="AE27" s="139"/>
    </row>
    <row r="28" ht="44.45" customHeight="1" spans="1:31">
      <c r="A28" s="80" t="s">
        <v>11</v>
      </c>
      <c r="B28" s="81" t="s">
        <v>12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141"/>
      <c r="N28" s="142"/>
      <c r="O28" s="142"/>
      <c r="P28" s="142"/>
      <c r="Q28" s="80" t="s">
        <v>11</v>
      </c>
      <c r="R28" s="171" t="s">
        <v>32</v>
      </c>
      <c r="S28" s="172" t="s">
        <v>33</v>
      </c>
      <c r="T28" s="173"/>
      <c r="U28" s="173"/>
      <c r="V28" s="173"/>
      <c r="W28" s="174" t="s">
        <v>33</v>
      </c>
      <c r="X28" s="175"/>
      <c r="Y28" s="175"/>
      <c r="Z28" s="175"/>
      <c r="AA28" s="175"/>
      <c r="AB28" s="175"/>
      <c r="AC28" s="175"/>
      <c r="AD28" s="175"/>
      <c r="AE28" s="215"/>
    </row>
    <row r="29" ht="139.5" customHeight="1" spans="1:31">
      <c r="A29" s="83"/>
      <c r="B29" s="84" t="s">
        <v>13</v>
      </c>
      <c r="C29" s="85" t="s">
        <v>14</v>
      </c>
      <c r="D29" s="86"/>
      <c r="E29" s="87"/>
      <c r="F29" s="85" t="s">
        <v>15</v>
      </c>
      <c r="G29" s="86"/>
      <c r="H29" s="87"/>
      <c r="I29" s="143" t="s">
        <v>16</v>
      </c>
      <c r="J29" s="144"/>
      <c r="K29" s="144"/>
      <c r="L29" s="144"/>
      <c r="M29" s="145"/>
      <c r="N29" s="142"/>
      <c r="O29" s="142"/>
      <c r="P29" s="142"/>
      <c r="Q29" s="83"/>
      <c r="R29" s="176"/>
      <c r="S29" s="177"/>
      <c r="T29" s="178"/>
      <c r="U29" s="173"/>
      <c r="V29" s="173"/>
      <c r="W29" s="179" t="s">
        <v>43</v>
      </c>
      <c r="X29" s="180"/>
      <c r="Y29" s="180"/>
      <c r="Z29" s="216" t="s">
        <v>44</v>
      </c>
      <c r="AA29" s="217"/>
      <c r="AB29" s="217"/>
      <c r="AC29" s="218"/>
      <c r="AD29" s="180" t="s">
        <v>45</v>
      </c>
      <c r="AE29" s="219"/>
    </row>
    <row r="30" ht="89.45" customHeight="1" spans="1:31">
      <c r="A30" s="88">
        <v>1</v>
      </c>
      <c r="B30" s="89" t="s">
        <v>17</v>
      </c>
      <c r="C30" s="90" t="s">
        <v>18</v>
      </c>
      <c r="D30" s="91"/>
      <c r="E30" s="92"/>
      <c r="F30" s="90" t="s">
        <v>19</v>
      </c>
      <c r="G30" s="91"/>
      <c r="H30" s="92"/>
      <c r="I30" s="146" t="s">
        <v>20</v>
      </c>
      <c r="J30" s="147"/>
      <c r="K30" s="147"/>
      <c r="L30" s="147"/>
      <c r="M30" s="148"/>
      <c r="N30" s="149"/>
      <c r="O30" s="149"/>
      <c r="P30" s="149"/>
      <c r="Q30" s="88">
        <v>1</v>
      </c>
      <c r="R30" s="90" t="s">
        <v>34</v>
      </c>
      <c r="S30" s="181" t="s">
        <v>35</v>
      </c>
      <c r="T30" s="182"/>
      <c r="U30" s="183" t="s">
        <v>12</v>
      </c>
      <c r="V30" s="184" t="s">
        <v>46</v>
      </c>
      <c r="W30" s="185" t="s">
        <v>47</v>
      </c>
      <c r="X30" s="185"/>
      <c r="Y30" s="185"/>
      <c r="Z30" s="220" t="s">
        <v>165</v>
      </c>
      <c r="AA30" s="220"/>
      <c r="AB30" s="220"/>
      <c r="AC30" s="220"/>
      <c r="AD30" s="221" t="s">
        <v>166</v>
      </c>
      <c r="AE30" s="172"/>
    </row>
    <row r="31" ht="81.95" customHeight="1" spans="1:31">
      <c r="A31" s="88"/>
      <c r="B31" s="89"/>
      <c r="C31" s="93"/>
      <c r="D31" s="94"/>
      <c r="E31" s="95"/>
      <c r="F31" s="93"/>
      <c r="G31" s="94"/>
      <c r="H31" s="95"/>
      <c r="I31" s="146" t="s">
        <v>21</v>
      </c>
      <c r="J31" s="147"/>
      <c r="K31" s="147"/>
      <c r="L31" s="147"/>
      <c r="M31" s="148"/>
      <c r="N31" s="149"/>
      <c r="O31" s="149"/>
      <c r="P31" s="149"/>
      <c r="Q31" s="88"/>
      <c r="R31" s="95"/>
      <c r="S31" s="181" t="s">
        <v>36</v>
      </c>
      <c r="T31" s="182"/>
      <c r="U31" s="186"/>
      <c r="V31" s="187"/>
      <c r="W31" s="188"/>
      <c r="X31" s="188"/>
      <c r="Y31" s="188"/>
      <c r="Z31" s="189"/>
      <c r="AA31" s="189"/>
      <c r="AB31" s="189"/>
      <c r="AC31" s="189"/>
      <c r="AD31" s="84"/>
      <c r="AE31" s="177"/>
    </row>
    <row r="32" ht="96.95" customHeight="1" spans="1:31">
      <c r="A32" s="88">
        <v>2</v>
      </c>
      <c r="B32" s="89" t="s">
        <v>22</v>
      </c>
      <c r="C32" s="90" t="s">
        <v>23</v>
      </c>
      <c r="D32" s="91"/>
      <c r="E32" s="92"/>
      <c r="F32" s="90" t="s">
        <v>24</v>
      </c>
      <c r="G32" s="91"/>
      <c r="H32" s="92"/>
      <c r="I32" s="146" t="s">
        <v>25</v>
      </c>
      <c r="J32" s="147"/>
      <c r="K32" s="147"/>
      <c r="L32" s="147"/>
      <c r="M32" s="148"/>
      <c r="N32" s="149"/>
      <c r="O32" s="149"/>
      <c r="P32" s="149"/>
      <c r="Q32" s="179">
        <v>2</v>
      </c>
      <c r="R32" s="90" t="s">
        <v>37</v>
      </c>
      <c r="S32" s="181" t="s">
        <v>38</v>
      </c>
      <c r="T32" s="182"/>
      <c r="U32" s="186"/>
      <c r="V32" s="187" t="s">
        <v>50</v>
      </c>
      <c r="W32" s="189" t="s">
        <v>167</v>
      </c>
      <c r="X32" s="189"/>
      <c r="Y32" s="189"/>
      <c r="Z32" s="84" t="s">
        <v>168</v>
      </c>
      <c r="AA32" s="84"/>
      <c r="AB32" s="84"/>
      <c r="AC32" s="84"/>
      <c r="AD32" s="222" t="s">
        <v>169</v>
      </c>
      <c r="AE32" s="223"/>
    </row>
    <row r="33" ht="89.45" customHeight="1" spans="1:31">
      <c r="A33" s="88"/>
      <c r="B33" s="89"/>
      <c r="C33" s="93"/>
      <c r="D33" s="94"/>
      <c r="E33" s="95"/>
      <c r="F33" s="93"/>
      <c r="G33" s="94"/>
      <c r="H33" s="95"/>
      <c r="I33" s="146" t="s">
        <v>26</v>
      </c>
      <c r="J33" s="147"/>
      <c r="K33" s="147"/>
      <c r="L33" s="147"/>
      <c r="M33" s="148"/>
      <c r="N33" s="149"/>
      <c r="O33" s="149"/>
      <c r="P33" s="149"/>
      <c r="Q33" s="190"/>
      <c r="R33" s="95"/>
      <c r="S33" s="181" t="s">
        <v>39</v>
      </c>
      <c r="T33" s="182"/>
      <c r="U33" s="186"/>
      <c r="V33" s="187"/>
      <c r="W33" s="189"/>
      <c r="X33" s="189"/>
      <c r="Y33" s="189"/>
      <c r="Z33" s="84"/>
      <c r="AA33" s="84"/>
      <c r="AB33" s="84"/>
      <c r="AC33" s="84"/>
      <c r="AD33" s="222"/>
      <c r="AE33" s="223"/>
    </row>
    <row r="34" ht="102" customHeight="1" spans="1:31">
      <c r="A34" s="88">
        <v>3</v>
      </c>
      <c r="B34" s="96" t="s">
        <v>27</v>
      </c>
      <c r="C34" s="90" t="s">
        <v>28</v>
      </c>
      <c r="D34" s="91"/>
      <c r="E34" s="92"/>
      <c r="F34" s="90" t="s">
        <v>29</v>
      </c>
      <c r="G34" s="91"/>
      <c r="H34" s="92"/>
      <c r="I34" s="146" t="s">
        <v>30</v>
      </c>
      <c r="J34" s="147"/>
      <c r="K34" s="147"/>
      <c r="L34" s="147"/>
      <c r="M34" s="148"/>
      <c r="N34" s="149"/>
      <c r="O34" s="149"/>
      <c r="P34" s="149"/>
      <c r="Q34" s="179">
        <v>3</v>
      </c>
      <c r="R34" s="90" t="s">
        <v>40</v>
      </c>
      <c r="S34" s="181" t="s">
        <v>41</v>
      </c>
      <c r="T34" s="182"/>
      <c r="U34" s="186"/>
      <c r="V34" s="187" t="s">
        <v>52</v>
      </c>
      <c r="W34" s="84" t="s">
        <v>168</v>
      </c>
      <c r="X34" s="84"/>
      <c r="Y34" s="84"/>
      <c r="Z34" s="222" t="s">
        <v>170</v>
      </c>
      <c r="AA34" s="222"/>
      <c r="AB34" s="222"/>
      <c r="AC34" s="222"/>
      <c r="AD34" s="224" t="s">
        <v>171</v>
      </c>
      <c r="AE34" s="225"/>
    </row>
    <row r="35" ht="92.1" customHeight="1" spans="1:31">
      <c r="A35" s="97"/>
      <c r="B35" s="98"/>
      <c r="C35" s="99"/>
      <c r="D35" s="100"/>
      <c r="E35" s="101"/>
      <c r="F35" s="99"/>
      <c r="G35" s="100"/>
      <c r="H35" s="101"/>
      <c r="I35" s="150" t="s">
        <v>31</v>
      </c>
      <c r="J35" s="151"/>
      <c r="K35" s="151"/>
      <c r="L35" s="151"/>
      <c r="M35" s="152"/>
      <c r="N35" s="149"/>
      <c r="O35" s="149"/>
      <c r="P35" s="149"/>
      <c r="Q35" s="191"/>
      <c r="R35" s="101"/>
      <c r="S35" s="192" t="s">
        <v>42</v>
      </c>
      <c r="T35" s="182"/>
      <c r="U35" s="193"/>
      <c r="V35" s="194"/>
      <c r="W35" s="195"/>
      <c r="X35" s="195"/>
      <c r="Y35" s="195"/>
      <c r="Z35" s="226"/>
      <c r="AA35" s="226"/>
      <c r="AB35" s="226"/>
      <c r="AC35" s="226"/>
      <c r="AD35" s="227"/>
      <c r="AE35" s="228"/>
    </row>
    <row r="36" s="16" customFormat="1" ht="49.5" customHeight="1" spans="1:32">
      <c r="A36" s="102" t="s">
        <v>172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96"/>
      <c r="W36" s="196"/>
      <c r="X36" s="197"/>
      <c r="Y36" s="197"/>
      <c r="Z36" s="197"/>
      <c r="AA36" s="197"/>
      <c r="AB36" s="197"/>
      <c r="AC36" s="197"/>
      <c r="AD36" s="197"/>
      <c r="AE36" s="197"/>
      <c r="AF36" s="197"/>
    </row>
    <row r="37" s="16" customFormat="1" ht="36" spans="1:32">
      <c r="A37" s="103" t="s">
        <v>10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53"/>
      <c r="P37" s="153"/>
      <c r="Q37" s="153"/>
      <c r="R37" s="153"/>
      <c r="S37" s="197"/>
      <c r="T37" s="197"/>
      <c r="U37" s="196"/>
      <c r="V37" s="196"/>
      <c r="W37" s="196"/>
      <c r="X37" s="197"/>
      <c r="Y37" s="197"/>
      <c r="Z37" s="197"/>
      <c r="AA37" s="197"/>
      <c r="AB37" s="197"/>
      <c r="AC37" s="197"/>
      <c r="AD37" s="197"/>
      <c r="AE37" s="197"/>
      <c r="AF37" s="197"/>
    </row>
    <row r="38" s="16" customFormat="1" ht="165" customHeight="1" spans="1:32">
      <c r="A38" s="104" t="s">
        <v>173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97"/>
      <c r="Y38" s="197"/>
      <c r="Z38" s="197"/>
      <c r="AA38" s="197"/>
      <c r="AB38" s="197"/>
      <c r="AC38" s="197"/>
      <c r="AD38" s="197"/>
      <c r="AE38" s="197"/>
      <c r="AF38" s="197"/>
    </row>
    <row r="39" customFormat="1" ht="31.5" customHeight="1" spans="1:17">
      <c r="A39" s="105"/>
      <c r="B39" s="106"/>
      <c r="C39" s="106"/>
      <c r="D39" s="106"/>
      <c r="E39" s="106"/>
      <c r="F39" s="107"/>
      <c r="G39" s="105"/>
      <c r="H39" s="107"/>
      <c r="I39" s="105"/>
      <c r="J39" s="106"/>
      <c r="K39" s="106"/>
      <c r="L39" s="106"/>
      <c r="M39" s="107"/>
      <c r="N39" s="154" t="s">
        <v>174</v>
      </c>
      <c r="O39" s="154"/>
      <c r="P39" s="154"/>
      <c r="Q39" s="154"/>
    </row>
    <row r="40" customFormat="1" ht="29.25" customHeight="1" spans="1:17">
      <c r="A40" s="108"/>
      <c r="B40" s="109"/>
      <c r="C40" s="109"/>
      <c r="D40" s="109"/>
      <c r="E40" s="109"/>
      <c r="F40" s="110"/>
      <c r="G40" s="108"/>
      <c r="H40" s="110"/>
      <c r="I40" s="108"/>
      <c r="J40" s="109"/>
      <c r="K40" s="109"/>
      <c r="L40" s="109"/>
      <c r="M40" s="110"/>
      <c r="N40" s="154"/>
      <c r="O40" s="154"/>
      <c r="P40" s="154"/>
      <c r="Q40" s="154"/>
    </row>
    <row r="41" customFormat="1" ht="46.5" customHeight="1" spans="1:17">
      <c r="A41" s="108"/>
      <c r="B41" s="109"/>
      <c r="C41" s="109"/>
      <c r="D41" s="109"/>
      <c r="E41" s="109"/>
      <c r="F41" s="110"/>
      <c r="G41" s="108"/>
      <c r="H41" s="110"/>
      <c r="I41" s="108"/>
      <c r="J41" s="109"/>
      <c r="K41" s="109"/>
      <c r="L41" s="109"/>
      <c r="M41" s="110"/>
      <c r="N41" s="155" t="s">
        <v>175</v>
      </c>
      <c r="O41" s="156"/>
      <c r="P41" s="156"/>
      <c r="Q41" s="198"/>
    </row>
    <row r="42" customFormat="1" ht="65.1" customHeight="1" spans="1:17">
      <c r="A42" s="108"/>
      <c r="B42" s="109"/>
      <c r="C42" s="109"/>
      <c r="D42" s="109"/>
      <c r="E42" s="109"/>
      <c r="F42" s="110"/>
      <c r="G42" s="108"/>
      <c r="H42" s="110"/>
      <c r="I42" s="108"/>
      <c r="J42" s="109"/>
      <c r="K42" s="109"/>
      <c r="L42" s="109"/>
      <c r="M42" s="110"/>
      <c r="N42" s="157"/>
      <c r="O42" s="158"/>
      <c r="P42" s="158"/>
      <c r="Q42" s="199"/>
    </row>
    <row r="43" customFormat="1" ht="50.1" customHeight="1" spans="1:17">
      <c r="A43" s="111"/>
      <c r="B43" s="112"/>
      <c r="C43" s="112"/>
      <c r="D43" s="112"/>
      <c r="E43" s="112"/>
      <c r="F43" s="113"/>
      <c r="G43" s="111"/>
      <c r="H43" s="113"/>
      <c r="I43" s="111"/>
      <c r="J43" s="112"/>
      <c r="K43" s="112"/>
      <c r="L43" s="112"/>
      <c r="M43" s="113"/>
      <c r="N43" s="157"/>
      <c r="O43" s="158"/>
      <c r="P43" s="158"/>
      <c r="Q43" s="199"/>
    </row>
    <row r="44" customFormat="1" ht="50.1" customHeight="1" spans="1:17">
      <c r="A44" s="114" t="s">
        <v>176</v>
      </c>
      <c r="B44" s="115"/>
      <c r="C44" s="115"/>
      <c r="D44" s="115"/>
      <c r="E44" s="115"/>
      <c r="F44" s="116"/>
      <c r="G44" s="117" t="s">
        <v>177</v>
      </c>
      <c r="H44" s="118"/>
      <c r="I44" s="114" t="s">
        <v>178</v>
      </c>
      <c r="J44" s="115"/>
      <c r="K44" s="115"/>
      <c r="L44" s="115"/>
      <c r="M44" s="116"/>
      <c r="N44" s="157"/>
      <c r="O44" s="158"/>
      <c r="P44" s="158"/>
      <c r="Q44" s="199"/>
    </row>
    <row r="45" customFormat="1" ht="50.1" customHeight="1" spans="1:17">
      <c r="A45" s="119"/>
      <c r="B45" s="120"/>
      <c r="C45" s="120"/>
      <c r="D45" s="120"/>
      <c r="E45" s="120"/>
      <c r="F45" s="121"/>
      <c r="G45" s="122"/>
      <c r="H45" s="123"/>
      <c r="I45" s="119"/>
      <c r="J45" s="120"/>
      <c r="K45" s="120"/>
      <c r="L45" s="120"/>
      <c r="M45" s="121"/>
      <c r="N45" s="157"/>
      <c r="O45" s="158"/>
      <c r="P45" s="158"/>
      <c r="Q45" s="199"/>
    </row>
    <row r="46" ht="31.5" customHeight="1" spans="1:21">
      <c r="A46" s="124" t="s">
        <v>179</v>
      </c>
      <c r="B46" s="125"/>
      <c r="C46" s="125"/>
      <c r="D46" s="125"/>
      <c r="E46" s="125"/>
      <c r="F46" s="125"/>
      <c r="G46" s="124" t="s">
        <v>180</v>
      </c>
      <c r="H46" s="124"/>
      <c r="I46" s="124"/>
      <c r="J46" s="124"/>
      <c r="K46" s="124"/>
      <c r="L46" s="124"/>
      <c r="M46" s="124"/>
      <c r="N46" s="159"/>
      <c r="O46" s="160"/>
      <c r="P46" s="160"/>
      <c r="Q46" s="200"/>
      <c r="U46" s="17"/>
    </row>
  </sheetData>
  <mergeCells count="102">
    <mergeCell ref="A5:C5"/>
    <mergeCell ref="D5:H5"/>
    <mergeCell ref="J5:T5"/>
    <mergeCell ref="V5:W5"/>
    <mergeCell ref="X5:AA5"/>
    <mergeCell ref="AB5:AE5"/>
    <mergeCell ref="A6:C6"/>
    <mergeCell ref="D6:H6"/>
    <mergeCell ref="X6:AA6"/>
    <mergeCell ref="AB6:AE6"/>
    <mergeCell ref="A7:AE7"/>
    <mergeCell ref="J8:Q8"/>
    <mergeCell ref="R8:V8"/>
    <mergeCell ref="X8:AE8"/>
    <mergeCell ref="A27:M27"/>
    <mergeCell ref="B28:M28"/>
    <mergeCell ref="W28:AE28"/>
    <mergeCell ref="C29:E29"/>
    <mergeCell ref="F29:H29"/>
    <mergeCell ref="I29:M29"/>
    <mergeCell ref="W29:Y29"/>
    <mergeCell ref="Z29:AC29"/>
    <mergeCell ref="AD29:AE29"/>
    <mergeCell ref="I30:M30"/>
    <mergeCell ref="N30:P30"/>
    <mergeCell ref="I31:M31"/>
    <mergeCell ref="N31:P31"/>
    <mergeCell ref="I32:M32"/>
    <mergeCell ref="N32:P32"/>
    <mergeCell ref="I33:M33"/>
    <mergeCell ref="N33:P33"/>
    <mergeCell ref="I34:M34"/>
    <mergeCell ref="N34:P34"/>
    <mergeCell ref="I35:M35"/>
    <mergeCell ref="N35:P35"/>
    <mergeCell ref="A36:U36"/>
    <mergeCell ref="A37:N37"/>
    <mergeCell ref="A38:W38"/>
    <mergeCell ref="A46:F46"/>
    <mergeCell ref="G46:M46"/>
    <mergeCell ref="A8:A9"/>
    <mergeCell ref="A10:A25"/>
    <mergeCell ref="A28:A29"/>
    <mergeCell ref="A30:A31"/>
    <mergeCell ref="A32:A33"/>
    <mergeCell ref="A34:A35"/>
    <mergeCell ref="B8:B9"/>
    <mergeCell ref="B10:B25"/>
    <mergeCell ref="B30:B31"/>
    <mergeCell ref="B32:B33"/>
    <mergeCell ref="B34:B35"/>
    <mergeCell ref="C8:C9"/>
    <mergeCell ref="C10:C19"/>
    <mergeCell ref="C20:C25"/>
    <mergeCell ref="D10:D19"/>
    <mergeCell ref="D20:D21"/>
    <mergeCell ref="E8:E9"/>
    <mergeCell ref="E10:E19"/>
    <mergeCell ref="E20:E25"/>
    <mergeCell ref="F8:F9"/>
    <mergeCell ref="F20:F21"/>
    <mergeCell ref="G8:G9"/>
    <mergeCell ref="G20:G21"/>
    <mergeCell ref="H8:H9"/>
    <mergeCell ref="I8:I9"/>
    <mergeCell ref="Q28:Q29"/>
    <mergeCell ref="Q30:Q31"/>
    <mergeCell ref="Q32:Q33"/>
    <mergeCell ref="Q34:Q35"/>
    <mergeCell ref="R28:R29"/>
    <mergeCell ref="S28:S29"/>
    <mergeCell ref="U20:U21"/>
    <mergeCell ref="U30:U35"/>
    <mergeCell ref="V30:V31"/>
    <mergeCell ref="V32:V33"/>
    <mergeCell ref="V34:V35"/>
    <mergeCell ref="W8:W9"/>
    <mergeCell ref="G1:AE4"/>
    <mergeCell ref="A1:F4"/>
    <mergeCell ref="AD30:AE31"/>
    <mergeCell ref="C34:E35"/>
    <mergeCell ref="F34:H35"/>
    <mergeCell ref="AD34:AE35"/>
    <mergeCell ref="Z32:AC33"/>
    <mergeCell ref="AD32:AE33"/>
    <mergeCell ref="C30:E31"/>
    <mergeCell ref="F30:H31"/>
    <mergeCell ref="C32:E33"/>
    <mergeCell ref="F32:H33"/>
    <mergeCell ref="Z34:AC35"/>
    <mergeCell ref="W30:Y31"/>
    <mergeCell ref="Z30:AC31"/>
    <mergeCell ref="W34:Y35"/>
    <mergeCell ref="W32:Y33"/>
    <mergeCell ref="N39:Q40"/>
    <mergeCell ref="N41:Q46"/>
    <mergeCell ref="A39:F43"/>
    <mergeCell ref="G39:H43"/>
    <mergeCell ref="I39:M43"/>
    <mergeCell ref="A44:F45"/>
    <mergeCell ref="G44:H45"/>
    <mergeCell ref="I44:M45"/>
  </mergeCells>
  <conditionalFormatting sqref="AE5">
    <cfRule type="containsText" dxfId="0" priority="29" operator="between" text="INTOLERABLE">
      <formula>NOT(ISERROR(SEARCH("INTOLERABLE",AE5)))</formula>
    </cfRule>
    <cfRule type="containsText" dxfId="1" priority="30" operator="between" text="IMPORTANTE">
      <formula>NOT(ISERROR(SEARCH("IMPORTANTE",AE5)))</formula>
    </cfRule>
    <cfRule type="containsText" dxfId="2" priority="31" operator="between" text="TRIVIAL">
      <formula>NOT(ISERROR(SEARCH("TRIVIAL",AE5)))</formula>
    </cfRule>
    <cfRule type="containsText" dxfId="3" priority="32" operator="between" text="MODERADO">
      <formula>NOT(ISERROR(SEARCH("MODERADO",AE5)))</formula>
    </cfRule>
    <cfRule type="containsText" dxfId="4" priority="33" operator="between" text="TOLERABLE">
      <formula>NOT(ISERROR(SEARCH("TOLERABLE",AE5)))</formula>
    </cfRule>
  </conditionalFormatting>
  <conditionalFormatting sqref="Q6">
    <cfRule type="containsText" dxfId="0" priority="39" operator="between" text="Intolerable">
      <formula>NOT(ISERROR(SEARCH("Intolerable",Q6)))</formula>
    </cfRule>
    <cfRule type="containsText" dxfId="3" priority="40" operator="between" text="Importante">
      <formula>NOT(ISERROR(SEARCH("Importante",Q6)))</formula>
    </cfRule>
    <cfRule type="containsText" dxfId="5" priority="41" operator="between" text="Moderado">
      <formula>NOT(ISERROR(SEARCH("Moderado",Q6)))</formula>
    </cfRule>
    <cfRule type="containsText" dxfId="3" priority="34" operator="between" text="MODERADO">
      <formula>NOT(ISERROR(SEARCH("MODERADO",Q6)))</formula>
    </cfRule>
    <cfRule type="containsText" dxfId="0" priority="35" operator="between" text="INTOLERABLE">
      <formula>NOT(ISERROR(SEARCH("INTOLERABLE",Q6)))</formula>
    </cfRule>
    <cfRule type="containsText" dxfId="0" priority="36" operator="between" text="INTOLERABLE">
      <formula>NOT(ISERROR(SEARCH("INTOLERABLE",Q6)))</formula>
    </cfRule>
    <cfRule type="containsText" dxfId="1" priority="37" operator="between" text="IMPORTANTE">
      <formula>NOT(ISERROR(SEARCH("IMPORTANTE",Q6)))</formula>
    </cfRule>
    <cfRule type="containsText" dxfId="4" priority="38" operator="between" text="MODERADO">
      <formula>NOT(ISERROR(SEARCH("MODERADO",Q6)))</formula>
    </cfRule>
  </conditionalFormatting>
  <conditionalFormatting sqref="AE9">
    <cfRule type="containsText" dxfId="0" priority="4100" operator="between" text="Intolerable">
      <formula>NOT(ISERROR(SEARCH("Intolerable",AE9)))</formula>
    </cfRule>
    <cfRule type="containsText" dxfId="5" priority="4102" operator="between" text="Moderado">
      <formula>NOT(ISERROR(SEARCH("Moderado",AE9)))</formula>
    </cfRule>
    <cfRule type="containsText" dxfId="3" priority="4101" operator="between" text="Importante">
      <formula>NOT(ISERROR(SEARCH("Importante",AE9)))</formula>
    </cfRule>
    <cfRule type="containsText" dxfId="0" priority="4097" operator="between" text="Intolerable">
      <formula>NOT(ISERROR(SEARCH("Intolerable",AE9)))</formula>
    </cfRule>
    <cfRule type="containsText" dxfId="3" priority="4098" operator="between" text="Importante">
      <formula>NOT(ISERROR(SEARCH("Importante",AE9)))</formula>
    </cfRule>
    <cfRule type="containsText" dxfId="5" priority="4099" operator="between" text="Moderado">
      <formula>NOT(ISERROR(SEARCH("Moderado",AE9)))</formula>
    </cfRule>
  </conditionalFormatting>
  <conditionalFormatting sqref="R19:S19">
    <cfRule type="containsText" dxfId="0" priority="368" operator="between" text="Intolerable">
      <formula>NOT(ISERROR(SEARCH("Intolerable",R19)))</formula>
    </cfRule>
    <cfRule type="containsText" dxfId="3" priority="369" operator="between" text="Importante">
      <formula>NOT(ISERROR(SEARCH("Importante",R19)))</formula>
    </cfRule>
    <cfRule type="containsText" dxfId="5" priority="370" operator="between" text="Moderado">
      <formula>NOT(ISERROR(SEARCH("Moderado",R19)))</formula>
    </cfRule>
  </conditionalFormatting>
  <conditionalFormatting sqref="Q22">
    <cfRule type="containsText" dxfId="0" priority="82" operator="between" text="Intolerable">
      <formula>NOT(ISERROR(SEARCH("Intolerable",Q22)))</formula>
    </cfRule>
    <cfRule type="containsText" dxfId="3" priority="83" operator="between" text="Importante">
      <formula>NOT(ISERROR(SEARCH("Importante",Q22)))</formula>
    </cfRule>
    <cfRule type="containsText" dxfId="5" priority="84" operator="between" text="Moderado">
      <formula>NOT(ISERROR(SEARCH("Moderado",Q22)))</formula>
    </cfRule>
    <cfRule type="containsText" dxfId="6" priority="81" operator="between" text="importante">
      <formula>NOT(ISERROR(SEARCH("importante",Q22)))</formula>
    </cfRule>
    <cfRule type="containsText" dxfId="3" priority="76" operator="between" text="MODERADO">
      <formula>NOT(ISERROR(SEARCH("MODERADO",Q22)))</formula>
    </cfRule>
    <cfRule type="containsText" dxfId="0" priority="77" operator="between" text="INTOLERABLE">
      <formula>NOT(ISERROR(SEARCH("INTOLERABLE",Q22)))</formula>
    </cfRule>
    <cfRule type="containsText" dxfId="0" priority="78" operator="between" text="INTOLERABLE">
      <formula>NOT(ISERROR(SEARCH("INTOLERABLE",Q22)))</formula>
    </cfRule>
    <cfRule type="containsText" dxfId="1" priority="79" operator="between" text="IMPORTANTE">
      <formula>NOT(ISERROR(SEARCH("IMPORTANTE",Q22)))</formula>
    </cfRule>
    <cfRule type="containsText" dxfId="4" priority="80" operator="between" text="MODERADO">
      <formula>NOT(ISERROR(SEARCH("MODERADO",Q22)))</formula>
    </cfRule>
    <cfRule type="containsText" dxfId="5" priority="75" operator="between" text="Tolerable">
      <formula>NOT(ISERROR(SEARCH("Tolerable",Q22)))</formula>
    </cfRule>
    <cfRule type="containsText" dxfId="7" priority="70" operator="between" text="Intolerable">
      <formula>NOT(ISERROR(SEARCH("Intolerable",Q22)))</formula>
    </cfRule>
    <cfRule type="containsText" dxfId="8" priority="71" operator="between" text="Importante">
      <formula>NOT(ISERROR(SEARCH("Importante",Q22)))</formula>
    </cfRule>
    <cfRule type="containsText" dxfId="9" priority="72" operator="between" text="Moderado">
      <formula>NOT(ISERROR(SEARCH("Moderado",Q22)))</formula>
    </cfRule>
    <cfRule type="containsText" dxfId="10" priority="73" operator="between" text="Tolerable">
      <formula>NOT(ISERROR(SEARCH("Tolerable",Q22)))</formula>
    </cfRule>
    <cfRule type="containsText" dxfId="11" priority="74" operator="between" text="Importante">
      <formula>NOT(ISERROR(SEARCH("Importante",Q22)))</formula>
    </cfRule>
  </conditionalFormatting>
  <conditionalFormatting sqref="AD22">
    <cfRule type="containsText" dxfId="7" priority="64" operator="between" text="Intolerable">
      <formula>NOT(ISERROR(SEARCH("Intolerable",AD22)))</formula>
    </cfRule>
    <cfRule type="containsText" dxfId="8" priority="65" operator="between" text="Importante">
      <formula>NOT(ISERROR(SEARCH("Importante",AD22)))</formula>
    </cfRule>
    <cfRule type="containsText" dxfId="9" priority="66" operator="between" text="Moderado">
      <formula>NOT(ISERROR(SEARCH("Moderado",AD22)))</formula>
    </cfRule>
    <cfRule type="containsText" dxfId="10" priority="67" operator="between" text="Tolerable">
      <formula>NOT(ISERROR(SEARCH("Tolerable",AD22)))</formula>
    </cfRule>
    <cfRule type="containsText" dxfId="11" priority="68" operator="between" text="Importante">
      <formula>NOT(ISERROR(SEARCH("Importante",AD22)))</formula>
    </cfRule>
  </conditionalFormatting>
  <conditionalFormatting sqref="Q25">
    <cfRule type="containsText" dxfId="7" priority="3831" operator="between" text="Intolerable">
      <formula>NOT(ISERROR(SEARCH("Intolerable",Q25)))</formula>
    </cfRule>
    <cfRule type="containsText" dxfId="8" priority="3832" operator="between" text="Importante">
      <formula>NOT(ISERROR(SEARCH("Importante",Q25)))</formula>
    </cfRule>
    <cfRule type="containsText" dxfId="9" priority="3833" operator="between" text="Moderado">
      <formula>NOT(ISERROR(SEARCH("Moderado",Q25)))</formula>
    </cfRule>
    <cfRule type="containsText" dxfId="10" priority="3834" operator="between" text="Tolerable">
      <formula>NOT(ISERROR(SEARCH("Tolerable",Q25)))</formula>
    </cfRule>
    <cfRule type="containsText" dxfId="11" priority="3835" operator="between" text="Importante">
      <formula>NOT(ISERROR(SEARCH("Importante",Q25)))</formula>
    </cfRule>
  </conditionalFormatting>
  <conditionalFormatting sqref="AE27">
    <cfRule type="containsText" dxfId="0" priority="3933" operator="between" text="Intolerable">
      <formula>NOT(ISERROR(SEARCH("Intolerable",AE27)))</formula>
    </cfRule>
    <cfRule type="containsText" dxfId="3" priority="3934" operator="between" text="Importante">
      <formula>NOT(ISERROR(SEARCH("Importante",AE27)))</formula>
    </cfRule>
    <cfRule type="containsText" dxfId="5" priority="3935" operator="between" text="Moderado">
      <formula>NOT(ISERROR(SEARCH("Moderado",AE27)))</formula>
    </cfRule>
    <cfRule type="containsText" dxfId="0" priority="3923" operator="between" text="INTOLERABLE">
      <formula>NOT(ISERROR(SEARCH("INTOLERABLE",AE27)))</formula>
    </cfRule>
    <cfRule type="containsText" dxfId="1" priority="3924" operator="between" text="IMPORTANTE">
      <formula>NOT(ISERROR(SEARCH("IMPORTANTE",AE27)))</formula>
    </cfRule>
    <cfRule type="containsText" dxfId="2" priority="3925" operator="between" text="TRIVIAL">
      <formula>NOT(ISERROR(SEARCH("TRIVIAL",AE27)))</formula>
    </cfRule>
    <cfRule type="containsText" dxfId="3" priority="3926" operator="between" text="MODERADO">
      <formula>NOT(ISERROR(SEARCH("MODERADO",AE27)))</formula>
    </cfRule>
    <cfRule type="containsText" dxfId="4" priority="3927" operator="between" text="TOLERABLE">
      <formula>NOT(ISERROR(SEARCH("TOLERABLE",AE27)))</formula>
    </cfRule>
  </conditionalFormatting>
  <conditionalFormatting sqref="AF36">
    <cfRule type="containsText" dxfId="0" priority="25" operator="between" text="Intolerable">
      <formula>NOT(ISERROR(SEARCH("Intolerable",AF36)))</formula>
    </cfRule>
    <cfRule type="containsText" dxfId="3" priority="26" operator="between" text="Importante">
      <formula>NOT(ISERROR(SEARCH("Importante",AF36)))</formula>
    </cfRule>
    <cfRule type="containsText" dxfId="5" priority="27" operator="between" text="Moderado">
      <formula>NOT(ISERROR(SEARCH("Moderado",AF36)))</formula>
    </cfRule>
    <cfRule type="containsText" dxfId="0" priority="20" operator="between" text="INTOLERABLE">
      <formula>NOT(ISERROR(SEARCH("INTOLERABLE",AF36)))</formula>
    </cfRule>
    <cfRule type="containsText" dxfId="1" priority="21" operator="between" text="IMPORTANTE">
      <formula>NOT(ISERROR(SEARCH("IMPORTANTE",AF36)))</formula>
    </cfRule>
    <cfRule type="containsText" dxfId="2" priority="22" operator="between" text="TRIVIAL">
      <formula>NOT(ISERROR(SEARCH("TRIVIAL",AF36)))</formula>
    </cfRule>
    <cfRule type="containsText" dxfId="3" priority="23" operator="between" text="MODERADO">
      <formula>NOT(ISERROR(SEARCH("MODERADO",AF36)))</formula>
    </cfRule>
    <cfRule type="containsText" dxfId="4" priority="24" operator="between" text="TOLERABLE">
      <formula>NOT(ISERROR(SEARCH("TOLERABLE",AF36)))</formula>
    </cfRule>
  </conditionalFormatting>
  <conditionalFormatting sqref="R37">
    <cfRule type="containsText" dxfId="0" priority="1" operator="between" text="INTOLERABLE">
      <formula>NOT(ISERROR(SEARCH("INTOLERABLE",R37)))</formula>
    </cfRule>
    <cfRule type="containsText" dxfId="6" priority="2" operator="between" text="IMPORTANTE">
      <formula>NOT(ISERROR(SEARCH("IMPORTANTE",R37)))</formula>
    </cfRule>
    <cfRule type="containsText" dxfId="3" priority="3" operator="between" text="MODERADO">
      <formula>NOT(ISERROR(SEARCH("MODERADO",R37)))</formula>
    </cfRule>
    <cfRule type="containsText" dxfId="5" priority="4" operator="between" text="TOLERABLE">
      <formula>NOT(ISERROR(SEARCH("TOLERABLE",R37)))</formula>
    </cfRule>
    <cfRule type="containsText" dxfId="12" priority="5" operator="between" text="TOLERABLE">
      <formula>NOT(ISERROR(SEARCH("TOLERABLE",R37)))</formula>
    </cfRule>
    <cfRule type="containsText" dxfId="4" priority="6" operator="between" text="TRIVIAL">
      <formula>NOT(ISERROR(SEARCH("TRIVIAL",R37)))</formula>
    </cfRule>
  </conditionalFormatting>
  <conditionalFormatting sqref="I10:I19">
    <cfRule type="containsText" dxfId="5" priority="371" operator="between" text="Tolerable">
      <formula>NOT(ISERROR(SEARCH("Tolerable",I10)))</formula>
    </cfRule>
  </conditionalFormatting>
  <conditionalFormatting sqref="Q10:Q20">
    <cfRule type="containsText" dxfId="0" priority="365" operator="between" text="Intolerable">
      <formula>NOT(ISERROR(SEARCH("Intolerable",Q10)))</formula>
    </cfRule>
    <cfRule type="containsText" dxfId="3" priority="366" operator="between" text="Importante">
      <formula>NOT(ISERROR(SEARCH("Importante",Q10)))</formula>
    </cfRule>
    <cfRule type="containsText" dxfId="5" priority="367" operator="between" text="Moderado">
      <formula>NOT(ISERROR(SEARCH("Moderado",Q10)))</formula>
    </cfRule>
    <cfRule type="containsText" dxfId="0" priority="362" operator="between" text="Intolerable">
      <formula>NOT(ISERROR(SEARCH("Intolerable",Q10)))</formula>
    </cfRule>
    <cfRule type="containsText" dxfId="3" priority="363" operator="between" text="Importante">
      <formula>NOT(ISERROR(SEARCH("Importante",Q10)))</formula>
    </cfRule>
    <cfRule type="containsText" dxfId="5" priority="364" operator="between" text="Moderado">
      <formula>NOT(ISERROR(SEARCH("Moderado",Q10)))</formula>
    </cfRule>
    <cfRule type="containsText" dxfId="0" priority="357" operator="between" text="INTOLERABLE">
      <formula>NOT(ISERROR(SEARCH("INTOLERABLE",Q10)))</formula>
    </cfRule>
    <cfRule type="containsText" dxfId="1" priority="358" operator="between" text="IMPORTANTE">
      <formula>NOT(ISERROR(SEARCH("IMPORTANTE",Q10)))</formula>
    </cfRule>
    <cfRule type="containsText" dxfId="2" priority="359" operator="between" text="TRIVIAL">
      <formula>NOT(ISERROR(SEARCH("TRIVIAL",Q10)))</formula>
    </cfRule>
    <cfRule type="containsText" dxfId="3" priority="360" operator="between" text="MODERADO">
      <formula>NOT(ISERROR(SEARCH("MODERADO",Q10)))</formula>
    </cfRule>
    <cfRule type="containsText" dxfId="4" priority="361" operator="between" text="TOLERABLE">
      <formula>NOT(ISERROR(SEARCH("TOLERABLE",Q10)))</formula>
    </cfRule>
    <cfRule type="containsText" dxfId="5" priority="356" operator="between" text="Tolerable">
      <formula>NOT(ISERROR(SEARCH("Tolerable",Q10)))</formula>
    </cfRule>
    <cfRule type="containsText" dxfId="0" priority="353" operator="between" text="Intolerable">
      <formula>NOT(ISERROR(SEARCH("Intolerable",Q10)))</formula>
    </cfRule>
    <cfRule type="containsText" dxfId="3" priority="354" operator="between" text="Importante">
      <formula>NOT(ISERROR(SEARCH("Importante",Q10)))</formula>
    </cfRule>
    <cfRule type="containsText" dxfId="5" priority="355" operator="between" text="Moderado">
      <formula>NOT(ISERROR(SEARCH("Moderado",Q10)))</formula>
    </cfRule>
    <cfRule type="containsText" dxfId="0" priority="348" operator="between" text="INTOLERABLE">
      <formula>NOT(ISERROR(SEARCH("INTOLERABLE",Q10)))</formula>
    </cfRule>
    <cfRule type="containsText" dxfId="1" priority="349" operator="between" text="IMPORTANTE">
      <formula>NOT(ISERROR(SEARCH("IMPORTANTE",Q10)))</formula>
    </cfRule>
    <cfRule type="containsText" dxfId="2" priority="350" operator="between" text="TRIVIAL">
      <formula>NOT(ISERROR(SEARCH("TRIVIAL",Q10)))</formula>
    </cfRule>
    <cfRule type="containsText" dxfId="3" priority="351" operator="between" text="MODERADO">
      <formula>NOT(ISERROR(SEARCH("MODERADO",Q10)))</formula>
    </cfRule>
    <cfRule type="containsText" dxfId="4" priority="352" operator="between" text="TOLERABLE">
      <formula>NOT(ISERROR(SEARCH("TOLERABLE",Q10)))</formula>
    </cfRule>
  </conditionalFormatting>
  <conditionalFormatting sqref="Q25:Q26">
    <cfRule type="containsText" dxfId="6" priority="4069" operator="between" text="importante">
      <formula>NOT(ISERROR(SEARCH("importante",Q25)))</formula>
    </cfRule>
  </conditionalFormatting>
  <conditionalFormatting sqref="Q27:Q35">
    <cfRule type="containsText" dxfId="0" priority="3917" operator="between" text="INTOLERABLE">
      <formula>NOT(ISERROR(SEARCH("INTOLERABLE",Q27)))</formula>
    </cfRule>
    <cfRule type="containsText" dxfId="6" priority="3918" operator="between" text="IMPORTANTE">
      <formula>NOT(ISERROR(SEARCH("IMPORTANTE",Q27)))</formula>
    </cfRule>
    <cfRule type="containsText" dxfId="3" priority="3919" operator="between" text="MODERADO">
      <formula>NOT(ISERROR(SEARCH("MODERADO",Q27)))</formula>
    </cfRule>
    <cfRule type="containsText" dxfId="5" priority="3920" operator="between" text="TOLERABLE">
      <formula>NOT(ISERROR(SEARCH("TOLERABLE",Q27)))</formula>
    </cfRule>
    <cfRule type="containsText" dxfId="12" priority="3921" operator="between" text="TOLERABLE">
      <formula>NOT(ISERROR(SEARCH("TOLERABLE",Q27)))</formula>
    </cfRule>
    <cfRule type="containsText" dxfId="4" priority="3922" operator="between" text="TRIVIAL">
      <formula>NOT(ISERROR(SEARCH("TRIVIAL",Q27)))</formula>
    </cfRule>
  </conditionalFormatting>
  <conditionalFormatting sqref="AE10:AE25">
    <cfRule type="containsText" dxfId="0" priority="345" operator="between" text="Intolerable">
      <formula>NOT(ISERROR(SEARCH("Intolerable",AE10)))</formula>
    </cfRule>
    <cfRule type="containsText" dxfId="3" priority="346" operator="between" text="Importante">
      <formula>NOT(ISERROR(SEARCH("Importante",AE10)))</formula>
    </cfRule>
    <cfRule type="containsText" dxfId="5" priority="347" operator="between" text="Moderado">
      <formula>NOT(ISERROR(SEARCH("Moderado",AE10)))</formula>
    </cfRule>
    <cfRule type="containsText" dxfId="0" priority="342" operator="between" text="Intolerable">
      <formula>NOT(ISERROR(SEARCH("Intolerable",AE10)))</formula>
    </cfRule>
    <cfRule type="containsText" dxfId="3" priority="343" operator="between" text="Importante">
      <formula>NOT(ISERROR(SEARCH("Importante",AE10)))</formula>
    </cfRule>
    <cfRule type="containsText" dxfId="5" priority="344" operator="between" text="Moderado">
      <formula>NOT(ISERROR(SEARCH("Moderado",AE10)))</formula>
    </cfRule>
    <cfRule type="containsText" dxfId="0" priority="337" operator="between" text="INTOLERABLE">
      <formula>NOT(ISERROR(SEARCH("INTOLERABLE",AE10)))</formula>
    </cfRule>
    <cfRule type="containsText" dxfId="1" priority="338" operator="between" text="IMPORTANTE">
      <formula>NOT(ISERROR(SEARCH("IMPORTANTE",AE10)))</formula>
    </cfRule>
    <cfRule type="containsText" dxfId="2" priority="339" operator="between" text="TRIVIAL">
      <formula>NOT(ISERROR(SEARCH("TRIVIAL",AE10)))</formula>
    </cfRule>
    <cfRule type="containsText" dxfId="3" priority="340" operator="between" text="MODERADO">
      <formula>NOT(ISERROR(SEARCH("MODERADO",AE10)))</formula>
    </cfRule>
    <cfRule type="containsText" dxfId="4" priority="341" operator="between" text="TOLERABLE">
      <formula>NOT(ISERROR(SEARCH("TOLERABLE",AE10)))</formula>
    </cfRule>
    <cfRule type="containsText" dxfId="5" priority="336" operator="between" text="Tolerable">
      <formula>NOT(ISERROR(SEARCH("Tolerable",AE10)))</formula>
    </cfRule>
    <cfRule type="containsText" dxfId="0" priority="333" operator="between" text="Intolerable">
      <formula>NOT(ISERROR(SEARCH("Intolerable",AE10)))</formula>
    </cfRule>
    <cfRule type="containsText" dxfId="3" priority="334" operator="between" text="Importante">
      <formula>NOT(ISERROR(SEARCH("Importante",AE10)))</formula>
    </cfRule>
    <cfRule type="containsText" dxfId="5" priority="335" operator="between" text="Moderado">
      <formula>NOT(ISERROR(SEARCH("Moderado",AE10)))</formula>
    </cfRule>
    <cfRule type="containsText" dxfId="0" priority="328" operator="between" text="INTOLERABLE">
      <formula>NOT(ISERROR(SEARCH("INTOLERABLE",AE10)))</formula>
    </cfRule>
    <cfRule type="containsText" dxfId="1" priority="329" operator="between" text="IMPORTANTE">
      <formula>NOT(ISERROR(SEARCH("IMPORTANTE",AE10)))</formula>
    </cfRule>
    <cfRule type="containsText" dxfId="2" priority="330" operator="between" text="TRIVIAL">
      <formula>NOT(ISERROR(SEARCH("TRIVIAL",AE10)))</formula>
    </cfRule>
    <cfRule type="containsText" dxfId="3" priority="331" operator="between" text="MODERADO">
      <formula>NOT(ISERROR(SEARCH("MODERADO",AE10)))</formula>
    </cfRule>
    <cfRule type="containsText" dxfId="4" priority="332" operator="between" text="TOLERABLE">
      <formula>NOT(ISERROR(SEARCH("TOLERABLE",AE10)))</formula>
    </cfRule>
  </conditionalFormatting>
  <conditionalFormatting sqref="AF27:AF35">
    <cfRule type="containsText" dxfId="0" priority="3912" operator="between" text="INTOLERABLE">
      <formula>NOT(ISERROR(SEARCH("INTOLERABLE",AF27)))</formula>
    </cfRule>
    <cfRule type="containsText" dxfId="6" priority="3913" operator="between" text="IMPORTANTE">
      <formula>NOT(ISERROR(SEARCH("IMPORTANTE",AF27)))</formula>
    </cfRule>
    <cfRule type="containsText" dxfId="3" priority="3914" operator="between" text="MODERADO">
      <formula>NOT(ISERROR(SEARCH("MODERADO",AF27)))</formula>
    </cfRule>
    <cfRule type="containsText" dxfId="5" priority="3915" operator="between" text="TOLERABLE">
      <formula>NOT(ISERROR(SEARCH("TOLERABLE",AF27)))</formula>
    </cfRule>
    <cfRule type="containsText" dxfId="4" priority="3916" operator="between" text="TRIVIAL">
      <formula>NOT(ISERROR(SEARCH("TRIVIAL",AF27)))</formula>
    </cfRule>
  </conditionalFormatting>
  <conditionalFormatting sqref="AF37:AF38">
    <cfRule type="containsText" dxfId="0" priority="12" operator="between" text="Intolerable">
      <formula>NOT(ISERROR(SEARCH("Intolerable",AF37)))</formula>
    </cfRule>
    <cfRule type="containsText" dxfId="3" priority="13" operator="between" text="Importante">
      <formula>NOT(ISERROR(SEARCH("Importante",AF37)))</formula>
    </cfRule>
    <cfRule type="containsText" dxfId="5" priority="14" operator="between" text="Moderado">
      <formula>NOT(ISERROR(SEARCH("Moderado",AF37)))</formula>
    </cfRule>
    <cfRule type="containsText" dxfId="0" priority="7" operator="between" text="INTOLERABLE">
      <formula>NOT(ISERROR(SEARCH("INTOLERABLE",AF37)))</formula>
    </cfRule>
    <cfRule type="containsText" dxfId="1" priority="8" operator="between" text="IMPORTANTE">
      <formula>NOT(ISERROR(SEARCH("IMPORTANTE",AF37)))</formula>
    </cfRule>
    <cfRule type="containsText" dxfId="2" priority="9" operator="between" text="TRIVIAL">
      <formula>NOT(ISERROR(SEARCH("TRIVIAL",AF37)))</formula>
    </cfRule>
    <cfRule type="containsText" dxfId="3" priority="10" operator="between" text="MODERADO">
      <formula>NOT(ISERROR(SEARCH("MODERADO",AF37)))</formula>
    </cfRule>
    <cfRule type="containsText" dxfId="4" priority="11" operator="between" text="TOLERABLE">
      <formula>NOT(ISERROR(SEARCH("TOLERABLE",AF37)))</formula>
    </cfRule>
  </conditionalFormatting>
  <conditionalFormatting sqref="AG37:AG38">
    <cfRule type="containsText" dxfId="0" priority="15" operator="between" text="INTOLERABLE">
      <formula>NOT(ISERROR(SEARCH("INTOLERABLE",AG37)))</formula>
    </cfRule>
    <cfRule type="containsText" dxfId="6" priority="16" operator="between" text="IMPORTANTE">
      <formula>NOT(ISERROR(SEARCH("IMPORTANTE",AG37)))</formula>
    </cfRule>
    <cfRule type="containsText" dxfId="3" priority="17" operator="between" text="MODERADO">
      <formula>NOT(ISERROR(SEARCH("MODERADO",AG37)))</formula>
    </cfRule>
    <cfRule type="containsText" dxfId="5" priority="18" operator="between" text="TOLERABLE">
      <formula>NOT(ISERROR(SEARCH("TOLERABLE",AG37)))</formula>
    </cfRule>
    <cfRule type="containsText" dxfId="4" priority="19" operator="between" text="TRIVIAL">
      <formula>NOT(ISERROR(SEARCH("TRIVIAL",AG37)))</formula>
    </cfRule>
  </conditionalFormatting>
  <conditionalFormatting sqref="A1:AE4 I25:V25 D20:I21 Y20:AD21 R23:V24 I23:I24 D23:H25 D22:E22 A10:B25 X25:AD25 A7:AE9 K23:P24 K20:P21 Y23:AD24 R20:V21">
    <cfRule type="containsText" dxfId="5" priority="3936" operator="between" text="Tolerable">
      <formula>NOT(ISERROR(SEARCH("Tolerable",A1)))</formula>
    </cfRule>
  </conditionalFormatting>
  <conditionalFormatting sqref="Q1:Q4 Q47:Q1048576 Q8:Q9 Q25:Q26">
    <cfRule type="containsText" dxfId="3" priority="4060" operator="between" text="MODERADO">
      <formula>NOT(ISERROR(SEARCH("MODERADO",Q1)))</formula>
    </cfRule>
    <cfRule type="containsText" dxfId="0" priority="4061" operator="between" text="INTOLERABLE">
      <formula>NOT(ISERROR(SEARCH("INTOLERABLE",Q1)))</formula>
    </cfRule>
    <cfRule type="containsText" dxfId="0" priority="4062" operator="between" text="INTOLERABLE">
      <formula>NOT(ISERROR(SEARCH("INTOLERABLE",Q1)))</formula>
    </cfRule>
    <cfRule type="containsText" dxfId="1" priority="4063" operator="between" text="IMPORTANTE">
      <formula>NOT(ISERROR(SEARCH("IMPORTANTE",Q1)))</formula>
    </cfRule>
    <cfRule type="containsText" dxfId="4" priority="4064" operator="between" text="MODERADO">
      <formula>NOT(ISERROR(SEARCH("MODERADO",Q1)))</formula>
    </cfRule>
  </conditionalFormatting>
  <conditionalFormatting sqref="AE1:AE4 AE8:AE9 AE26 AE47:AE1048576">
    <cfRule type="containsText" dxfId="0" priority="4055" operator="between" text="INTOLERABLE">
      <formula>NOT(ISERROR(SEARCH("INTOLERABLE",AE1)))</formula>
    </cfRule>
    <cfRule type="containsText" dxfId="1" priority="4056" operator="between" text="IMPORTANTE">
      <formula>NOT(ISERROR(SEARCH("IMPORTANTE",AE1)))</formula>
    </cfRule>
    <cfRule type="containsText" dxfId="2" priority="4057" operator="between" text="TRIVIAL">
      <formula>NOT(ISERROR(SEARCH("TRIVIAL",AE1)))</formula>
    </cfRule>
    <cfRule type="containsText" dxfId="3" priority="4058" operator="between" text="MODERADO">
      <formula>NOT(ISERROR(SEARCH("MODERADO",AE1)))</formula>
    </cfRule>
    <cfRule type="containsText" dxfId="4" priority="4059" operator="between" text="TOLERABLE">
      <formula>NOT(ISERROR(SEARCH("TOLERABLE",AE1)))</formula>
    </cfRule>
  </conditionalFormatting>
  <conditionalFormatting sqref="I6:AE6 I5:J5 X5:AE5 U5:V5">
    <cfRule type="containsText" dxfId="5" priority="28" operator="between" text="Tolerable">
      <formula>NOT(ISERROR(SEARCH("Tolerable",I5)))</formula>
    </cfRule>
  </conditionalFormatting>
  <conditionalFormatting sqref="Q9 Q47:Q1048576 AE47:AE1048576">
    <cfRule type="containsText" dxfId="0" priority="4415" operator="between" text="Intolerable">
      <formula>NOT(ISERROR(SEARCH("Intolerable",Q9)))</formula>
    </cfRule>
    <cfRule type="containsText" dxfId="5" priority="4417" operator="between" text="Moderado">
      <formula>NOT(ISERROR(SEARCH("Moderado",Q9)))</formula>
    </cfRule>
    <cfRule type="containsText" dxfId="3" priority="4416" operator="between" text="Importante">
      <formula>NOT(ISERROR(SEARCH("Importante",Q9)))</formula>
    </cfRule>
  </conditionalFormatting>
  <conditionalFormatting sqref="AE26 Q47:Q1048576 Q9 Q25:Q26 AE47:AE1048576">
    <cfRule type="containsText" dxfId="0" priority="4412" operator="between" text="Intolerable">
      <formula>NOT(ISERROR(SEARCH("Intolerable",Q9)))</formula>
    </cfRule>
    <cfRule type="containsText" dxfId="3" priority="4413" operator="between" text="Importante">
      <formula>NOT(ISERROR(SEARCH("Importante",Q9)))</formula>
    </cfRule>
    <cfRule type="containsText" dxfId="5" priority="4414" operator="between" text="Moderado">
      <formula>NOT(ISERROR(SEARCH("Moderado",Q9)))</formula>
    </cfRule>
  </conditionalFormatting>
  <conditionalFormatting sqref="Q21 Q23:Q24">
    <cfRule type="containsText" dxfId="0" priority="655" operator="between" text="Intolerable">
      <formula>NOT(ISERROR(SEARCH("Intolerable",Q21)))</formula>
    </cfRule>
    <cfRule type="containsText" dxfId="3" priority="656" operator="between" text="Importante">
      <formula>NOT(ISERROR(SEARCH("Importante",Q21)))</formula>
    </cfRule>
    <cfRule type="containsText" dxfId="5" priority="657" operator="between" text="Moderado">
      <formula>NOT(ISERROR(SEARCH("Moderado",Q21)))</formula>
    </cfRule>
    <cfRule type="containsText" dxfId="6" priority="654" operator="between" text="importante">
      <formula>NOT(ISERROR(SEARCH("importante",Q21)))</formula>
    </cfRule>
    <cfRule type="containsText" dxfId="3" priority="649" operator="between" text="MODERADO">
      <formula>NOT(ISERROR(SEARCH("MODERADO",Q21)))</formula>
    </cfRule>
    <cfRule type="containsText" dxfId="0" priority="650" operator="between" text="INTOLERABLE">
      <formula>NOT(ISERROR(SEARCH("INTOLERABLE",Q21)))</formula>
    </cfRule>
    <cfRule type="containsText" dxfId="0" priority="651" operator="between" text="INTOLERABLE">
      <formula>NOT(ISERROR(SEARCH("INTOLERABLE",Q21)))</formula>
    </cfRule>
    <cfRule type="containsText" dxfId="1" priority="652" operator="between" text="IMPORTANTE">
      <formula>NOT(ISERROR(SEARCH("IMPORTANTE",Q21)))</formula>
    </cfRule>
    <cfRule type="containsText" dxfId="4" priority="653" operator="between" text="MODERADO">
      <formula>NOT(ISERROR(SEARCH("MODERADO",Q21)))</formula>
    </cfRule>
    <cfRule type="containsText" dxfId="5" priority="643" operator="between" text="Tolerable">
      <formula>NOT(ISERROR(SEARCH("Tolerable",Q21)))</formula>
    </cfRule>
    <cfRule type="containsText" dxfId="7" priority="630" operator="between" text="Intolerable">
      <formula>NOT(ISERROR(SEARCH("Intolerable",Q21)))</formula>
    </cfRule>
    <cfRule type="containsText" dxfId="8" priority="631" operator="between" text="Importante">
      <formula>NOT(ISERROR(SEARCH("Importante",Q21)))</formula>
    </cfRule>
    <cfRule type="containsText" dxfId="9" priority="632" operator="between" text="Moderado">
      <formula>NOT(ISERROR(SEARCH("Moderado",Q21)))</formula>
    </cfRule>
    <cfRule type="containsText" dxfId="10" priority="633" operator="between" text="Tolerable">
      <formula>NOT(ISERROR(SEARCH("Tolerable",Q21)))</formula>
    </cfRule>
    <cfRule type="containsText" dxfId="11" priority="634" operator="between" text="Importante">
      <formula>NOT(ISERROR(SEARCH("Importante",Q21)))</formula>
    </cfRule>
  </conditionalFormatting>
  <conditionalFormatting sqref="F22:I22 R22:V22 Y22:AD22 K22:P22">
    <cfRule type="containsText" dxfId="5" priority="69" operator="between" text="Tolerable">
      <formula>NOT(ISERROR(SEARCH("Tolerable",F22)))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41"/>
  <sheetViews>
    <sheetView zoomScale="85" zoomScaleNormal="85" workbookViewId="0">
      <selection activeCell="H16" sqref="H16"/>
    </sheetView>
  </sheetViews>
  <sheetFormatPr defaultColWidth="11.4272727272727" defaultRowHeight="12.5" outlineLevelCol="3"/>
  <cols>
    <col min="1" max="1" width="7.57272727272727" style="1" customWidth="1"/>
    <col min="2" max="2" width="34.4272727272727" style="1" customWidth="1"/>
    <col min="3" max="3" width="47.4272727272727" style="1" customWidth="1"/>
    <col min="4" max="4" width="71.5727272727273" style="1" customWidth="1"/>
    <col min="5" max="16384" width="11.4272727272727" style="1"/>
  </cols>
  <sheetData>
    <row r="1" spans="2:4">
      <c r="B1" s="2" t="s">
        <v>181</v>
      </c>
      <c r="C1" s="2"/>
      <c r="D1" s="2"/>
    </row>
    <row r="2" spans="2:4">
      <c r="B2" s="2"/>
      <c r="C2" s="2"/>
      <c r="D2" s="2"/>
    </row>
    <row r="3" ht="13.25"/>
    <row r="4" ht="30.75" customHeight="1" spans="2:4">
      <c r="B4" s="3" t="s">
        <v>77</v>
      </c>
      <c r="C4" s="3" t="s">
        <v>182</v>
      </c>
      <c r="D4" s="3" t="s">
        <v>80</v>
      </c>
    </row>
    <row r="5" ht="27.75" customHeight="1" spans="2:4">
      <c r="B5" s="4" t="s">
        <v>183</v>
      </c>
      <c r="C5" s="5" t="s">
        <v>184</v>
      </c>
      <c r="D5" s="6" t="s">
        <v>185</v>
      </c>
    </row>
    <row r="6" ht="27.75" customHeight="1" spans="2:4">
      <c r="B6" s="7"/>
      <c r="C6" s="8" t="s">
        <v>186</v>
      </c>
      <c r="D6" s="6" t="s">
        <v>186</v>
      </c>
    </row>
    <row r="7" ht="17.25" customHeight="1" spans="2:4">
      <c r="B7" s="7"/>
      <c r="C7" s="8" t="s">
        <v>187</v>
      </c>
      <c r="D7" s="9" t="s">
        <v>188</v>
      </c>
    </row>
    <row r="8" ht="17.25" customHeight="1" spans="2:4">
      <c r="B8" s="7"/>
      <c r="C8" s="8"/>
      <c r="D8" s="9" t="s">
        <v>189</v>
      </c>
    </row>
    <row r="9" ht="17.25" customHeight="1" spans="2:4">
      <c r="B9" s="7"/>
      <c r="C9" s="8"/>
      <c r="D9" s="9" t="s">
        <v>190</v>
      </c>
    </row>
    <row r="10" ht="17.25" customHeight="1" spans="2:4">
      <c r="B10" s="7"/>
      <c r="C10" s="8" t="s">
        <v>191</v>
      </c>
      <c r="D10" s="9" t="s">
        <v>192</v>
      </c>
    </row>
    <row r="11" ht="17.25" customHeight="1" spans="2:4">
      <c r="B11" s="7"/>
      <c r="C11" s="8"/>
      <c r="D11" s="9" t="s">
        <v>193</v>
      </c>
    </row>
    <row r="12" ht="17.25" customHeight="1" spans="2:4">
      <c r="B12" s="7"/>
      <c r="C12" s="8"/>
      <c r="D12" s="9" t="s">
        <v>194</v>
      </c>
    </row>
    <row r="13" ht="17.25" customHeight="1" spans="2:4">
      <c r="B13" s="7"/>
      <c r="C13" s="8"/>
      <c r="D13" s="9" t="s">
        <v>195</v>
      </c>
    </row>
    <row r="14" ht="17.25" customHeight="1" spans="2:4">
      <c r="B14" s="7"/>
      <c r="C14" s="8" t="s">
        <v>196</v>
      </c>
      <c r="D14" s="9" t="s">
        <v>197</v>
      </c>
    </row>
    <row r="15" ht="17.25" customHeight="1" spans="2:4">
      <c r="B15" s="7"/>
      <c r="C15" s="8"/>
      <c r="D15" s="9" t="s">
        <v>198</v>
      </c>
    </row>
    <row r="16" ht="17.25" customHeight="1" spans="2:4">
      <c r="B16" s="7"/>
      <c r="C16" s="8"/>
      <c r="D16" s="9" t="s">
        <v>199</v>
      </c>
    </row>
    <row r="17" ht="17.25" customHeight="1" spans="2:4">
      <c r="B17" s="7"/>
      <c r="C17" s="8"/>
      <c r="D17" s="9" t="s">
        <v>200</v>
      </c>
    </row>
    <row r="18" ht="17.25" customHeight="1" spans="2:4">
      <c r="B18" s="7"/>
      <c r="C18" s="8"/>
      <c r="D18" s="9" t="s">
        <v>201</v>
      </c>
    </row>
    <row r="19" ht="17.25" customHeight="1" spans="2:4">
      <c r="B19" s="7"/>
      <c r="C19" s="8"/>
      <c r="D19" s="9" t="s">
        <v>202</v>
      </c>
    </row>
    <row r="20" ht="17.25" customHeight="1" spans="2:4">
      <c r="B20" s="7"/>
      <c r="C20" s="8"/>
      <c r="D20" s="9" t="s">
        <v>203</v>
      </c>
    </row>
    <row r="21" ht="17.25" customHeight="1" spans="2:4">
      <c r="B21" s="7"/>
      <c r="C21" s="8"/>
      <c r="D21" s="9" t="s">
        <v>204</v>
      </c>
    </row>
    <row r="22" ht="17.25" customHeight="1" spans="2:4">
      <c r="B22" s="7"/>
      <c r="C22" s="8" t="s">
        <v>205</v>
      </c>
      <c r="D22" s="9" t="s">
        <v>206</v>
      </c>
    </row>
    <row r="23" ht="17.25" customHeight="1" spans="2:4">
      <c r="B23" s="7"/>
      <c r="C23" s="8"/>
      <c r="D23" s="9" t="s">
        <v>207</v>
      </c>
    </row>
    <row r="24" ht="17.25" customHeight="1" spans="2:4">
      <c r="B24" s="7"/>
      <c r="C24" s="8"/>
      <c r="D24" s="9" t="s">
        <v>208</v>
      </c>
    </row>
    <row r="25" ht="17.25" customHeight="1" spans="2:4">
      <c r="B25" s="7"/>
      <c r="C25" s="8"/>
      <c r="D25" s="9" t="s">
        <v>209</v>
      </c>
    </row>
    <row r="26" ht="17.25" customHeight="1" spans="2:4">
      <c r="B26" s="7"/>
      <c r="C26" s="8"/>
      <c r="D26" s="9" t="s">
        <v>210</v>
      </c>
    </row>
    <row r="27" ht="17.25" customHeight="1" spans="2:4">
      <c r="B27" s="7"/>
      <c r="C27" s="5" t="s">
        <v>211</v>
      </c>
      <c r="D27" s="9" t="s">
        <v>212</v>
      </c>
    </row>
    <row r="28" ht="17.25" customHeight="1" spans="2:4">
      <c r="B28" s="7"/>
      <c r="C28" s="5"/>
      <c r="D28" s="9" t="s">
        <v>213</v>
      </c>
    </row>
    <row r="29" ht="17.25" customHeight="1" spans="2:4">
      <c r="B29" s="7"/>
      <c r="C29" s="5"/>
      <c r="D29" s="9" t="s">
        <v>214</v>
      </c>
    </row>
    <row r="30" ht="17.25" customHeight="1" spans="2:4">
      <c r="B30" s="7"/>
      <c r="C30" s="5"/>
      <c r="D30" s="9" t="s">
        <v>215</v>
      </c>
    </row>
    <row r="31" ht="17.25" customHeight="1" spans="2:4">
      <c r="B31" s="7"/>
      <c r="C31" s="5"/>
      <c r="D31" s="9" t="s">
        <v>216</v>
      </c>
    </row>
    <row r="32" ht="17.25" customHeight="1" spans="2:4">
      <c r="B32" s="7"/>
      <c r="C32" s="5"/>
      <c r="D32" s="9" t="s">
        <v>217</v>
      </c>
    </row>
    <row r="33" ht="17.25" customHeight="1" spans="2:4">
      <c r="B33" s="7"/>
      <c r="C33" s="5"/>
      <c r="D33" s="9" t="s">
        <v>218</v>
      </c>
    </row>
    <row r="34" ht="17.25" customHeight="1" spans="2:4">
      <c r="B34" s="7"/>
      <c r="C34" s="8" t="s">
        <v>219</v>
      </c>
      <c r="D34" s="9" t="s">
        <v>220</v>
      </c>
    </row>
    <row r="35" ht="17.25" customHeight="1" spans="2:4">
      <c r="B35" s="7"/>
      <c r="C35" s="8"/>
      <c r="D35" s="9" t="s">
        <v>221</v>
      </c>
    </row>
    <row r="36" ht="17.25" customHeight="1" spans="2:4">
      <c r="B36" s="7"/>
      <c r="C36" s="8"/>
      <c r="D36" s="9" t="s">
        <v>222</v>
      </c>
    </row>
    <row r="37" ht="17.25" customHeight="1" spans="2:4">
      <c r="B37" s="7"/>
      <c r="C37" s="5" t="s">
        <v>223</v>
      </c>
      <c r="D37" s="9" t="s">
        <v>224</v>
      </c>
    </row>
    <row r="38" ht="17.25" customHeight="1" spans="2:4">
      <c r="B38" s="7"/>
      <c r="C38" s="5"/>
      <c r="D38" s="9" t="s">
        <v>225</v>
      </c>
    </row>
    <row r="39" ht="17.25" customHeight="1" spans="2:4">
      <c r="B39" s="7"/>
      <c r="C39" s="5"/>
      <c r="D39" s="9" t="s">
        <v>226</v>
      </c>
    </row>
    <row r="40" ht="17.25" customHeight="1" spans="2:4">
      <c r="B40" s="7"/>
      <c r="C40" s="5"/>
      <c r="D40" s="9" t="s">
        <v>227</v>
      </c>
    </row>
    <row r="41" ht="17.25" customHeight="1" spans="2:4">
      <c r="B41" s="7"/>
      <c r="C41" s="8" t="s">
        <v>228</v>
      </c>
      <c r="D41" s="9" t="s">
        <v>229</v>
      </c>
    </row>
    <row r="42" ht="17.25" customHeight="1" spans="2:4">
      <c r="B42" s="7"/>
      <c r="C42" s="8"/>
      <c r="D42" s="9" t="s">
        <v>230</v>
      </c>
    </row>
    <row r="43" ht="17.25" customHeight="1" spans="2:4">
      <c r="B43" s="7"/>
      <c r="C43" s="8"/>
      <c r="D43" s="9" t="s">
        <v>231</v>
      </c>
    </row>
    <row r="44" ht="17.25" customHeight="1" spans="2:4">
      <c r="B44" s="10"/>
      <c r="C44" s="11"/>
      <c r="D44" s="12" t="s">
        <v>232</v>
      </c>
    </row>
    <row r="45" spans="2:4">
      <c r="B45" s="13"/>
      <c r="C45" s="13"/>
      <c r="D45" s="14"/>
    </row>
    <row r="46" spans="2:4">
      <c r="B46" s="13"/>
      <c r="C46" s="13"/>
      <c r="D46" s="14"/>
    </row>
    <row r="47" spans="2:4">
      <c r="B47" s="13"/>
      <c r="C47" s="13"/>
      <c r="D47" s="14"/>
    </row>
    <row r="48" spans="2:4">
      <c r="B48" s="13"/>
      <c r="C48" s="13"/>
      <c r="D48" s="14"/>
    </row>
    <row r="49" spans="2:4">
      <c r="B49" s="13"/>
      <c r="C49" s="13"/>
      <c r="D49" s="14"/>
    </row>
    <row r="50" spans="2:4">
      <c r="B50" s="13"/>
      <c r="C50" s="13"/>
      <c r="D50" s="14"/>
    </row>
    <row r="51" spans="2:4">
      <c r="B51" s="13"/>
      <c r="C51" s="13"/>
      <c r="D51" s="14"/>
    </row>
    <row r="52" spans="2:4">
      <c r="B52" s="13"/>
      <c r="C52" s="13"/>
      <c r="D52" s="14"/>
    </row>
    <row r="53" spans="2:4">
      <c r="B53" s="13"/>
      <c r="C53" s="13"/>
      <c r="D53" s="14"/>
    </row>
    <row r="54" spans="2:4">
      <c r="B54" s="13"/>
      <c r="C54" s="13"/>
      <c r="D54" s="14"/>
    </row>
    <row r="55" spans="2:4">
      <c r="B55" s="13"/>
      <c r="C55" s="13"/>
      <c r="D55" s="14"/>
    </row>
    <row r="56" spans="2:4">
      <c r="B56" s="13"/>
      <c r="C56" s="13"/>
      <c r="D56" s="14"/>
    </row>
    <row r="57" spans="2:4">
      <c r="B57" s="13"/>
      <c r="C57" s="13"/>
      <c r="D57" s="14"/>
    </row>
    <row r="58" spans="2:4">
      <c r="B58" s="13"/>
      <c r="C58" s="13"/>
      <c r="D58" s="14"/>
    </row>
    <row r="59" spans="2:4">
      <c r="B59" s="13"/>
      <c r="C59" s="13"/>
      <c r="D59" s="14"/>
    </row>
    <row r="60" spans="2:4">
      <c r="B60" s="13"/>
      <c r="C60" s="13"/>
      <c r="D60" s="14"/>
    </row>
    <row r="61" spans="2:4">
      <c r="B61" s="13"/>
      <c r="C61" s="13"/>
      <c r="D61" s="14"/>
    </row>
    <row r="62" spans="2:4">
      <c r="B62" s="13"/>
      <c r="C62" s="13"/>
      <c r="D62" s="14"/>
    </row>
    <row r="63" spans="2:4">
      <c r="B63" s="13"/>
      <c r="C63" s="13"/>
      <c r="D63" s="14"/>
    </row>
    <row r="64" spans="2:4">
      <c r="B64" s="13"/>
      <c r="C64" s="13"/>
      <c r="D64" s="14"/>
    </row>
    <row r="65" spans="2:4">
      <c r="B65" s="13"/>
      <c r="C65" s="13"/>
      <c r="D65" s="14"/>
    </row>
    <row r="66" spans="2:4">
      <c r="B66" s="13"/>
      <c r="C66" s="13"/>
      <c r="D66" s="14"/>
    </row>
    <row r="67" spans="2:4">
      <c r="B67" s="13"/>
      <c r="C67" s="13"/>
      <c r="D67" s="14"/>
    </row>
    <row r="68" spans="2:4">
      <c r="B68" s="13"/>
      <c r="C68" s="13"/>
      <c r="D68" s="14"/>
    </row>
    <row r="69" spans="2:4">
      <c r="B69" s="13"/>
      <c r="C69" s="13"/>
      <c r="D69" s="14"/>
    </row>
    <row r="70" spans="2:4">
      <c r="B70" s="13"/>
      <c r="C70" s="13"/>
      <c r="D70" s="14"/>
    </row>
    <row r="71" spans="2:4">
      <c r="B71" s="13"/>
      <c r="C71" s="13"/>
      <c r="D71" s="14"/>
    </row>
    <row r="72" spans="2:4">
      <c r="B72" s="13"/>
      <c r="C72" s="13"/>
      <c r="D72" s="14"/>
    </row>
    <row r="73" spans="2:4">
      <c r="B73" s="13"/>
      <c r="C73" s="13"/>
      <c r="D73" s="14"/>
    </row>
    <row r="74" spans="2:4">
      <c r="B74" s="13"/>
      <c r="C74" s="13"/>
      <c r="D74" s="14"/>
    </row>
    <row r="75" spans="2:4">
      <c r="B75" s="13"/>
      <c r="C75" s="13"/>
      <c r="D75" s="14"/>
    </row>
    <row r="76" spans="2:4">
      <c r="B76" s="13"/>
      <c r="C76" s="13"/>
      <c r="D76" s="14"/>
    </row>
    <row r="77" spans="2:4">
      <c r="B77" s="13"/>
      <c r="C77" s="13"/>
      <c r="D77" s="14"/>
    </row>
    <row r="78" spans="2:4">
      <c r="B78" s="13"/>
      <c r="C78" s="13"/>
      <c r="D78" s="14"/>
    </row>
    <row r="79" spans="2:4">
      <c r="B79" s="13"/>
      <c r="C79" s="13"/>
      <c r="D79" s="14"/>
    </row>
    <row r="80" spans="2:4">
      <c r="B80" s="13"/>
      <c r="C80" s="13"/>
      <c r="D80" s="14"/>
    </row>
    <row r="81" spans="2:4">
      <c r="B81" s="13"/>
      <c r="C81" s="13"/>
      <c r="D81" s="14"/>
    </row>
    <row r="82" spans="2:4">
      <c r="B82" s="13"/>
      <c r="C82" s="13"/>
      <c r="D82" s="14"/>
    </row>
    <row r="83" spans="2:4">
      <c r="B83" s="13"/>
      <c r="C83" s="13"/>
      <c r="D83" s="14"/>
    </row>
    <row r="84" spans="2:4">
      <c r="B84" s="13"/>
      <c r="C84" s="13"/>
      <c r="D84" s="14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</sheetData>
  <mergeCells count="10"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  <mergeCell ref="B1:D2"/>
  </mergeCells>
  <pageMargins left="0.7" right="0.7" top="0.75" bottom="0.75" header="0.3" footer="0.3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Cálculo final</vt:lpstr>
      <vt:lpstr>METODOLOGIA</vt:lpstr>
      <vt:lpstr>ASISTENTE DE COOP</vt:lpstr>
      <vt:lpstr>MAPA DE PROCESOS 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KRomeroG</cp:lastModifiedBy>
  <dcterms:created xsi:type="dcterms:W3CDTF">2012-11-27T15:54:00Z</dcterms:created>
  <cp:lastPrinted>2021-08-31T15:10:00Z</cp:lastPrinted>
  <dcterms:modified xsi:type="dcterms:W3CDTF">2024-09-26T13:05:56Z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6C05281FFE8D45BAAB9C94B7D4FCFAD3_12</vt:lpwstr>
  </property>
  <property fmtid="{D5CDD505-2E9C-101B-9397-08002B2CF9AE}" pid="3" name="KSOProductBuildVer">
    <vt:lpwstr>2058-12.2.0.18283</vt:lpwstr>
  </property>
</Properties>
</file>